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C:\Projects\PDCC\PDCC NEW CBS 2019 RFP\MicroATM RFQ\Final Submitted to Bank\"/>
    </mc:Choice>
  </mc:AlternateContent>
  <xr:revisionPtr revIDLastSave="0" documentId="13_ncr:1_{4EE3F3C8-7411-41DE-B881-D44C62823DE1}" xr6:coauthVersionLast="47" xr6:coauthVersionMax="47" xr10:uidLastSave="{00000000-0000-0000-0000-000000000000}"/>
  <bookViews>
    <workbookView xWindow="-120" yWindow="-120" windowWidth="20730" windowHeight="11160" xr2:uid="{00000000-000D-0000-FFFF-FFFF00000000}"/>
  </bookViews>
  <sheets>
    <sheet name="Summary" sheetId="7" r:id="rId1"/>
    <sheet name="Detailed Summary " sheetId="4" state="hidden" r:id="rId2"/>
    <sheet name="Device &amp; Micro ATM Software" sheetId="16" r:id="rId3"/>
    <sheet name="ATS for software and Device AMC" sheetId="19" r:id="rId4"/>
    <sheet name="FM Services" sheetId="10" r:id="rId5"/>
    <sheet name="Training Cost" sheetId="20" r:id="rId6"/>
    <sheet name="Buy back" sheetId="21" r:id="rId7"/>
  </sheets>
  <definedNames>
    <definedName name="_xlnm.Print_Area" localSheetId="3">'ATS for software and Device AMC'!$A$1:$S$17</definedName>
    <definedName name="_xlnm.Print_Area" localSheetId="1">'Detailed Summary '!$C$2:$O$59</definedName>
    <definedName name="_xlnm.Print_Area" localSheetId="2">'Device &amp; Micro ATM Software'!$A$1:$H$97</definedName>
    <definedName name="_xlnm.Print_Area" localSheetId="4">'FM Services'!$A$1:$V$18</definedName>
    <definedName name="_xlnm.Print_Area" localSheetId="0">Summary!$A$1:$C$15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1" i="19" l="1"/>
  <c r="S10" i="19"/>
  <c r="F10" i="19"/>
  <c r="C5" i="7"/>
  <c r="G7" i="20"/>
  <c r="F22" i="16"/>
  <c r="F14" i="16"/>
  <c r="F13" i="16"/>
  <c r="F12" i="16"/>
  <c r="F11" i="16"/>
  <c r="F7" i="16"/>
  <c r="F8" i="16"/>
  <c r="F9" i="16"/>
  <c r="R17" i="19"/>
  <c r="O17" i="19"/>
  <c r="S17" i="19" s="1"/>
  <c r="L17" i="19"/>
  <c r="I17" i="19"/>
  <c r="F16" i="16"/>
  <c r="F17" i="16"/>
  <c r="F18" i="16"/>
  <c r="F19" i="16"/>
  <c r="F20" i="16"/>
  <c r="F21" i="16"/>
  <c r="O6" i="19"/>
  <c r="O7" i="19"/>
  <c r="O8" i="19"/>
  <c r="O9" i="19"/>
  <c r="O10" i="19"/>
  <c r="O5" i="19"/>
  <c r="L6" i="19"/>
  <c r="L7" i="19"/>
  <c r="L8" i="19"/>
  <c r="L9" i="19"/>
  <c r="L10" i="19"/>
  <c r="L5" i="19"/>
  <c r="I6" i="19"/>
  <c r="I7" i="19"/>
  <c r="I8" i="19"/>
  <c r="I9" i="19"/>
  <c r="I10" i="19"/>
  <c r="I5" i="19"/>
  <c r="R6" i="19"/>
  <c r="R7" i="19"/>
  <c r="R8" i="19"/>
  <c r="R9" i="19"/>
  <c r="R10" i="19"/>
  <c r="E31" i="16"/>
  <c r="E30" i="16"/>
  <c r="E32" i="16" s="1"/>
  <c r="S18" i="19" l="1"/>
  <c r="S9" i="19"/>
  <c r="S8" i="19"/>
  <c r="S7" i="19"/>
  <c r="S6" i="19"/>
  <c r="F6" i="16"/>
  <c r="V6" i="10"/>
  <c r="U6" i="10"/>
  <c r="R6" i="10"/>
  <c r="O6" i="10"/>
  <c r="L6" i="10"/>
  <c r="I6" i="10"/>
  <c r="F4" i="21"/>
  <c r="F5" i="21" s="1"/>
  <c r="C9" i="7" s="1"/>
  <c r="G5" i="20" l="1"/>
  <c r="G6" i="20"/>
  <c r="G4" i="20"/>
  <c r="F39" i="16"/>
  <c r="R5" i="19" l="1"/>
  <c r="S5" i="19" s="1"/>
  <c r="C7" i="7" l="1"/>
  <c r="F4" i="16" l="1"/>
  <c r="C4" i="7" l="1"/>
  <c r="U5" i="10"/>
  <c r="R5" i="10"/>
  <c r="O5" i="10"/>
  <c r="L5" i="10"/>
  <c r="I5" i="10"/>
  <c r="V5" i="10" l="1"/>
  <c r="V7" i="10" s="1"/>
  <c r="C6" i="7" s="1"/>
  <c r="C10" i="7" l="1"/>
</calcChain>
</file>

<file path=xl/sharedStrings.xml><?xml version="1.0" encoding="utf-8"?>
<sst xmlns="http://schemas.openxmlformats.org/spreadsheetml/2006/main" count="327" uniqueCount="186">
  <si>
    <t>Summary</t>
  </si>
  <si>
    <t>Sr.No</t>
  </si>
  <si>
    <t>Function</t>
  </si>
  <si>
    <t xml:space="preserve">Total Amount </t>
  </si>
  <si>
    <t>A</t>
  </si>
  <si>
    <t>Device and Micro ATM Software Cost</t>
  </si>
  <si>
    <t>B</t>
  </si>
  <si>
    <t>ATS for software and Device AMC</t>
  </si>
  <si>
    <t>C</t>
  </si>
  <si>
    <t>Facility Management Services</t>
  </si>
  <si>
    <t>D</t>
  </si>
  <si>
    <t>Training Cost</t>
  </si>
  <si>
    <t>Less:</t>
  </si>
  <si>
    <t>E</t>
  </si>
  <si>
    <t>Buy Back of old devices</t>
  </si>
  <si>
    <t>Total Cost of Ownership (TCO).</t>
  </si>
  <si>
    <t xml:space="preserve">Notes </t>
  </si>
  <si>
    <t>The total cost should flow from the individual sheets within this Annexure.</t>
  </si>
  <si>
    <t xml:space="preserve">
The prices, once offered, must remain firm and must not be subject to escalation for any reason within the period of validity. The price would be inclusive of all applicable taxes under the Indian law like customs duty, excise duty, import taxes, freight, forwarding, insurance, delivery, etc. exclusive of only applicable Service Tax, VAT and Octroi / Entry Tax / equivalent local authority cess, which shall be paid / reimbursed on actual basis on production of bills. Any increase in these taxes (excluded taxes) will be paid in actuals by the bank or any new tax introduced by the government will also be paid by the bank The entire benefits / advantages, arising out of fall in prices, taxes, duties or any other reason, must be passed on to Bank. </t>
  </si>
  <si>
    <t>The Bidder is responsible for all the arithmetic computation &amp; price flows. Bank is not responsible for any errors in computation by the bidder.</t>
  </si>
  <si>
    <t>The quoted price is valid for next 180 days. 
2.	Taxes are extra at actuals
3.	 If any changes in taxes during the project tenure the same will be borne by the bank.</t>
  </si>
  <si>
    <t>The Rate Contract remains valid for a period of minimum 2 years from the date of execution of the contract.</t>
  </si>
  <si>
    <t>Detailed Summary of Overall Cost</t>
  </si>
  <si>
    <t>S.no</t>
  </si>
  <si>
    <t>Type</t>
  </si>
  <si>
    <t>Class/Type  of Infrastructure/Function</t>
  </si>
  <si>
    <t>Quantity</t>
  </si>
  <si>
    <t>Year 1</t>
  </si>
  <si>
    <t>Year 2</t>
  </si>
  <si>
    <t>Year 3</t>
  </si>
  <si>
    <t>Year 4</t>
  </si>
  <si>
    <t>Year 5</t>
  </si>
  <si>
    <t>Total (without tax)</t>
  </si>
  <si>
    <t>Tax Amount</t>
  </si>
  <si>
    <t>Total With Tax</t>
  </si>
  <si>
    <t>A.</t>
  </si>
  <si>
    <t xml:space="preserve"> Managed Services (Domain &amp; Corss Functional Services) Cost</t>
  </si>
  <si>
    <t>Server Management</t>
  </si>
  <si>
    <t>Servers</t>
  </si>
  <si>
    <t>High Level</t>
  </si>
  <si>
    <t>Mid-Level</t>
  </si>
  <si>
    <t>Entry Level</t>
  </si>
  <si>
    <t>Storage Management</t>
  </si>
  <si>
    <t>Storage</t>
  </si>
  <si>
    <t>Enterprise</t>
  </si>
  <si>
    <t>Modular</t>
  </si>
  <si>
    <t>SAN Switches</t>
  </si>
  <si>
    <t>SAN Swicthes</t>
  </si>
  <si>
    <t>Backup and restore Services</t>
  </si>
  <si>
    <t>Backup Device</t>
  </si>
  <si>
    <t>Tape Library</t>
  </si>
  <si>
    <t>Database Management</t>
  </si>
  <si>
    <t>Database</t>
  </si>
  <si>
    <t>Critical Applications- production Environment</t>
  </si>
  <si>
    <t>Non Critical Applications- Production Environment</t>
  </si>
  <si>
    <t>Non Production Environment</t>
  </si>
  <si>
    <t>Network Management</t>
  </si>
  <si>
    <t>Networks</t>
  </si>
  <si>
    <t>Routers,L3 Switches,L2 Switches etc,load balancers</t>
  </si>
  <si>
    <t>Sub Total- Managed Services Cost (A)</t>
  </si>
  <si>
    <t>EMS Cost</t>
  </si>
  <si>
    <t>EMS Modules</t>
  </si>
  <si>
    <t>Product name &amp; version</t>
  </si>
  <si>
    <t>License Type</t>
  </si>
  <si>
    <t>No. of Licenses</t>
  </si>
  <si>
    <t>Data Base Management</t>
  </si>
  <si>
    <t>Backup</t>
  </si>
  <si>
    <t>SLA Management Module</t>
  </si>
  <si>
    <t>Asset and Configuration Management Database (CMDB)</t>
  </si>
  <si>
    <t>Service Level Management</t>
  </si>
  <si>
    <t>Incident Management</t>
  </si>
  <si>
    <t>Problem Management</t>
  </si>
  <si>
    <t>Change Management</t>
  </si>
  <si>
    <t>Patch Management</t>
  </si>
  <si>
    <t>Performance Management</t>
  </si>
  <si>
    <t>any other , please specify*</t>
  </si>
  <si>
    <t>Sub Total- EMS Cost (B)</t>
  </si>
  <si>
    <t>D.</t>
  </si>
  <si>
    <t>Infrastructure Cost for EMS Tools</t>
  </si>
  <si>
    <t>S.No</t>
  </si>
  <si>
    <t>Hardware/Software Type</t>
  </si>
  <si>
    <t>Configuration</t>
  </si>
  <si>
    <t>Quantity required (to be filled by Bidder)</t>
  </si>
  <si>
    <t>Per Unit Price (Fixed)</t>
  </si>
  <si>
    <t>Server</t>
  </si>
  <si>
    <t>2 CPU, Quad Core, 32 GB RAM,</t>
  </si>
  <si>
    <t>Enterprise Storage</t>
  </si>
  <si>
    <t>OS</t>
  </si>
  <si>
    <t>Enterprise Version</t>
  </si>
  <si>
    <t>Enterprise Edition</t>
  </si>
  <si>
    <t>Sub-  Infrastructure Cost for EMS &amp; Helpdesk  (D)</t>
  </si>
  <si>
    <t>E.</t>
  </si>
  <si>
    <t>Performance Assessment Cost</t>
  </si>
  <si>
    <t>Performance Assessment</t>
  </si>
  <si>
    <t>Frequency</t>
  </si>
  <si>
    <r>
      <t xml:space="preserve">Performance Analysis for systems – </t>
    </r>
    <r>
      <rPr>
        <sz val="11"/>
        <rFont val="Calibri"/>
        <family val="2"/>
        <scheme val="minor"/>
      </rPr>
      <t>Server OEM</t>
    </r>
  </si>
  <si>
    <t xml:space="preserve">Quarterly </t>
  </si>
  <si>
    <r>
      <t xml:space="preserve">Storage Assessment Service  - </t>
    </r>
    <r>
      <rPr>
        <sz val="11"/>
        <rFont val="Calibri"/>
        <family val="2"/>
        <scheme val="minor"/>
      </rPr>
      <t>Storage OEM</t>
    </r>
  </si>
  <si>
    <t xml:space="preserve">Bi-Annual </t>
  </si>
  <si>
    <r>
      <t xml:space="preserve">Backup Assessment Service  - </t>
    </r>
    <r>
      <rPr>
        <sz val="11"/>
        <rFont val="Calibri"/>
        <family val="2"/>
        <scheme val="minor"/>
      </rPr>
      <t>Storage/Backup OEM</t>
    </r>
  </si>
  <si>
    <t>Database Performance Assessment Services</t>
  </si>
  <si>
    <t>Sub Total- Performance Assessment Cost ( E)</t>
  </si>
  <si>
    <t>Total (A)+(B)+C)+(D)+( E)</t>
  </si>
  <si>
    <t>New Application cost</t>
  </si>
  <si>
    <t>Sl no</t>
  </si>
  <si>
    <t>Application</t>
  </si>
  <si>
    <t>Qty</t>
  </si>
  <si>
    <t>Rate (INR)</t>
  </si>
  <si>
    <t>Amount</t>
  </si>
  <si>
    <t>Micro ATM Device (Android) with 3 years comprehensive warranty</t>
  </si>
  <si>
    <t>Micro ATM Application For Micro ATM Solution</t>
  </si>
  <si>
    <t>2.1 Micro ATM Application Cost for Account Based Transactions</t>
  </si>
  <si>
    <t>2.2 Micro ATM Application Cost for Card Based Transactions</t>
  </si>
  <si>
    <t>2.3 Micro ATM Application Cost for Biometric solution.</t>
  </si>
  <si>
    <t>2.4 Micro ATM application for Financial Inclusion</t>
  </si>
  <si>
    <t>Implementation charges</t>
  </si>
  <si>
    <t>Interfaces cost</t>
  </si>
  <si>
    <t>4.1 Interface with TrustBank CBS including ATM Switch (if any)</t>
  </si>
  <si>
    <t>4.2 Interface with TrustBank CBS including ATM switch with 3rd Party Micro ATM soluton including Financial Inclusion (if any applicable for M/s Trust Only)</t>
  </si>
  <si>
    <t>4.3 Interface with Infrasoft for IMPS.</t>
  </si>
  <si>
    <t>4.4 Interface with AEPS through MSCB (If any)</t>
  </si>
  <si>
    <t>4.5 Interface with E-KYC (Future requirement)</t>
  </si>
  <si>
    <t>Allied Software (Middle Layer/RDBMS) if any</t>
  </si>
  <si>
    <t>Grand Total</t>
  </si>
  <si>
    <t>Notes:</t>
  </si>
  <si>
    <t xml:space="preserve">Bidder may add new rows for any other middle layer/RDBMS required for application.  </t>
  </si>
  <si>
    <t>Bidder are requested to submit the commercial without any taxes</t>
  </si>
  <si>
    <t>Customization Effort</t>
  </si>
  <si>
    <t>Customization Type</t>
  </si>
  <si>
    <t>Man day rate</t>
  </si>
  <si>
    <t xml:space="preserve">Total man days </t>
  </si>
  <si>
    <t>Critical</t>
  </si>
  <si>
    <t>Other</t>
  </si>
  <si>
    <t>Total</t>
  </si>
  <si>
    <t xml:space="preserve">Note: </t>
  </si>
  <si>
    <t>Customization cost will be applicable as and when required basis during the tenure of the contract.</t>
  </si>
  <si>
    <t>Commercial for Non TCO items and valid for next 2 years from the date of execution of contract</t>
  </si>
  <si>
    <r>
      <t xml:space="preserve">Micro ATM Device (If requried during contract period after fully consumption of </t>
    </r>
    <r>
      <rPr>
        <sz val="11"/>
        <rFont val="Calibri"/>
        <family val="2"/>
        <scheme val="minor"/>
      </rPr>
      <t>300+</t>
    </r>
    <r>
      <rPr>
        <sz val="11"/>
        <color theme="1"/>
        <rFont val="Calibri"/>
        <family val="2"/>
        <scheme val="minor"/>
      </rPr>
      <t xml:space="preserve"> devices)</t>
    </r>
  </si>
  <si>
    <t>Notes on Non TCO items</t>
  </si>
  <si>
    <t>The Non TCO items  cost will not be part of the TCO</t>
  </si>
  <si>
    <t>PDCC Bank having rights to negotiate with the Non TCO items cost (if any proposed by the bidders)</t>
  </si>
  <si>
    <t>ATS for Software</t>
  </si>
  <si>
    <t>Year 1 (Post go-live warranty period)</t>
  </si>
  <si>
    <t xml:space="preserve">ATS for Micro ATM Application </t>
  </si>
  <si>
    <t>Micro ATM Application Cost for Account Based Transactions</t>
  </si>
  <si>
    <t>Micro ATM Application Cost for Card Based Transactions</t>
  </si>
  <si>
    <t>Micro ATM Application Cost for Biometric solution.</t>
  </si>
  <si>
    <t>Micro ATM application for Financial Inclusion</t>
  </si>
  <si>
    <t>Note:</t>
  </si>
  <si>
    <t>AMC for MicroATM Devices</t>
  </si>
  <si>
    <t>Year 1 (Comprehensive warranty)</t>
  </si>
  <si>
    <t>Year 2  (Comprehensive warranty)</t>
  </si>
  <si>
    <t>Year 3  (Comprehensive warranty)</t>
  </si>
  <si>
    <t>Year 4 (AMC)</t>
  </si>
  <si>
    <t>Year 5 (AMC)</t>
  </si>
  <si>
    <t>Micro ATM Device (Android)</t>
  </si>
  <si>
    <t>1. The AMC cost should be 4th and 5th year for Micro ATM device only.</t>
  </si>
  <si>
    <t>Details</t>
  </si>
  <si>
    <t>Location</t>
  </si>
  <si>
    <t>Resource Level</t>
  </si>
  <si>
    <t xml:space="preserve">
Resource
</t>
  </si>
  <si>
    <t xml:space="preserve">Minimum Shift 
</t>
  </si>
  <si>
    <t xml:space="preserve">Total Amt (INR) </t>
  </si>
  <si>
    <t>Facility Management Resources</t>
  </si>
  <si>
    <t>HO</t>
  </si>
  <si>
    <t>L2</t>
  </si>
  <si>
    <t>L1</t>
  </si>
  <si>
    <t>`</t>
  </si>
  <si>
    <t>Training cost</t>
  </si>
  <si>
    <t>Sl. No.</t>
  </si>
  <si>
    <t>Training Type</t>
  </si>
  <si>
    <t>No. of Trainees per batch</t>
  </si>
  <si>
    <t>No. of batches</t>
  </si>
  <si>
    <t>Min. No. of Days per Batch</t>
  </si>
  <si>
    <t>Rate</t>
  </si>
  <si>
    <t>IT Core Team &amp; Technical user</t>
  </si>
  <si>
    <t>Train the Trainer</t>
  </si>
  <si>
    <t>End User</t>
  </si>
  <si>
    <t>Make</t>
  </si>
  <si>
    <t>Model</t>
  </si>
  <si>
    <t>Amt</t>
  </si>
  <si>
    <t>SAFRAN Marpho</t>
  </si>
  <si>
    <t>IWB 250</t>
  </si>
  <si>
    <t>2. The ATS cost should be 2nd, 3rd, 4th and 5th year year for Allied Application only</t>
  </si>
  <si>
    <t>3. The ATS cost should be quoted year-wise separately for each items.</t>
  </si>
  <si>
    <t>REF NO.:PDCC/IT-RFQ/2023-24/01              RELEASE Date: 13.05.2023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</si>
</sst>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31">
    <font>
      <sz val="11"/>
      <color theme="1"/>
      <name val="Calibri"/>
      <family val="2"/>
      <scheme val="minor"/>
    </font>
    <font>
      <b/>
      <sz val="11"/>
      <color theme="1"/>
      <name val="Calibri"/>
      <family val="2"/>
      <scheme val="minor"/>
    </font>
    <font>
      <sz val="11"/>
      <color rgb="FF000000"/>
      <name val="Calibri"/>
      <family val="2"/>
      <scheme val="minor"/>
    </font>
    <font>
      <sz val="12"/>
      <name val="Times New Roman"/>
      <family val="1"/>
    </font>
    <font>
      <sz val="10"/>
      <name val="Helv"/>
      <charset val="204"/>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2"/>
      <name val="Arial"/>
      <family val="2"/>
      <charset val="177"/>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sz val="11"/>
      <color theme="1" tint="4.9989318521683403E-2"/>
      <name val="Calibri"/>
      <family val="2"/>
      <scheme val="minor"/>
    </font>
  </fonts>
  <fills count="28">
    <fill>
      <patternFill patternType="none"/>
    </fill>
    <fill>
      <patternFill patternType="gray125"/>
    </fill>
    <fill>
      <patternFill patternType="solid">
        <fgColor theme="7"/>
        <bgColor indexed="64"/>
      </patternFill>
    </fill>
    <fill>
      <patternFill patternType="solid">
        <fgColor theme="4" tint="-0.249977111117893"/>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8" tint="-0.249977111117893"/>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1"/>
        <bgColor indexed="64"/>
      </patternFill>
    </fill>
    <fill>
      <patternFill patternType="solid">
        <fgColor theme="5" tint="0.59999389629810485"/>
        <bgColor indexed="64"/>
      </patternFill>
    </fill>
    <fill>
      <patternFill patternType="solid">
        <fgColor rgb="FFFFFF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diagonalUp="1" diagonalDown="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67">
    <xf numFmtId="0" fontId="0" fillId="0" borderId="0"/>
    <xf numFmtId="0" fontId="3" fillId="0" borderId="0"/>
    <xf numFmtId="0" fontId="11" fillId="0" borderId="2" quotePrefix="1">
      <alignment horizontal="justify" vertical="justify" textRotation="127" wrapText="1" justifyLastLine="1"/>
      <protection hidden="1"/>
    </xf>
    <xf numFmtId="0" fontId="5" fillId="0" borderId="0"/>
    <xf numFmtId="0" fontId="3"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5"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8" fillId="17" borderId="0" applyNumberFormat="0" applyBorder="0" applyAlignment="0" applyProtection="0"/>
    <xf numFmtId="0" fontId="9" fillId="4" borderId="3" applyNumberFormat="0" applyAlignment="0" applyProtection="0"/>
    <xf numFmtId="0" fontId="10" fillId="18" borderId="4" applyNumberFormat="0" applyAlignment="0" applyProtection="0"/>
    <xf numFmtId="43" fontId="11" fillId="0" borderId="0" applyFill="0" applyBorder="0" applyAlignment="0" applyProtection="0"/>
    <xf numFmtId="43" fontId="11" fillId="0" borderId="0" applyFont="0" applyFill="0" applyBorder="0" applyAlignment="0" applyProtection="0"/>
    <xf numFmtId="44" fontId="11" fillId="0" borderId="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xf numFmtId="0" fontId="13" fillId="19" borderId="0" applyNumberFormat="0" applyBorder="0" applyAlignment="0" applyProtection="0"/>
    <xf numFmtId="0" fontId="14" fillId="1" borderId="0">
      <alignment horizontal="left" vertical="center"/>
    </xf>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5" borderId="3" applyNumberFormat="0" applyAlignment="0" applyProtection="0"/>
    <xf numFmtId="0" fontId="19" fillId="0" borderId="8" applyNumberFormat="0" applyFill="0" applyAlignment="0" applyProtection="0"/>
    <xf numFmtId="0" fontId="20" fillId="10" borderId="0" applyNumberFormat="0" applyBorder="0" applyAlignment="0" applyProtection="0"/>
    <xf numFmtId="0" fontId="6" fillId="0" borderId="0"/>
    <xf numFmtId="0" fontId="6" fillId="0" borderId="0"/>
    <xf numFmtId="0" fontId="6" fillId="0" borderId="0"/>
    <xf numFmtId="0" fontId="11" fillId="0" borderId="0" applyNumberFormat="0" applyFill="0" applyBorder="0" applyAlignment="0" applyProtection="0"/>
    <xf numFmtId="0" fontId="11" fillId="0" borderId="0" applyNumberFormat="0" applyFill="0" applyBorder="0" applyAlignment="0" applyProtection="0"/>
    <xf numFmtId="0" fontId="11" fillId="6" borderId="9" applyNumberFormat="0" applyFont="0" applyAlignment="0" applyProtection="0"/>
    <xf numFmtId="0" fontId="6" fillId="6" borderId="9" applyNumberFormat="0" applyFont="0" applyAlignment="0" applyProtection="0"/>
    <xf numFmtId="0" fontId="6" fillId="6" borderId="9" applyNumberFormat="0" applyFont="0" applyAlignment="0" applyProtection="0"/>
    <xf numFmtId="0" fontId="6" fillId="6" borderId="9" applyNumberFormat="0" applyFont="0" applyAlignment="0" applyProtection="0"/>
    <xf numFmtId="0" fontId="21" fillId="4" borderId="10" applyNumberFormat="0" applyAlignment="0" applyProtection="0"/>
    <xf numFmtId="9" fontId="11" fillId="0" borderId="0" applyFill="0" applyBorder="0" applyAlignment="0" applyProtection="0"/>
    <xf numFmtId="9" fontId="11" fillId="0" borderId="0" applyFont="0" applyFill="0" applyBorder="0" applyAlignment="0" applyProtection="0"/>
    <xf numFmtId="0" fontId="4" fillId="0" borderId="0"/>
    <xf numFmtId="0" fontId="11" fillId="0" borderId="0"/>
    <xf numFmtId="0" fontId="11" fillId="0" borderId="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0" fontId="11" fillId="0" borderId="0"/>
    <xf numFmtId="43" fontId="25" fillId="0" borderId="0" applyFont="0" applyFill="0" applyBorder="0" applyAlignment="0" applyProtection="0"/>
    <xf numFmtId="43" fontId="3" fillId="0" borderId="0" applyFont="0" applyFill="0" applyBorder="0" applyAlignment="0" applyProtection="0"/>
  </cellStyleXfs>
  <cellXfs count="148">
    <xf numFmtId="0" fontId="0" fillId="0" borderId="0" xfId="0"/>
    <xf numFmtId="0" fontId="0" fillId="0" borderId="0" xfId="0" applyAlignment="1">
      <alignment wrapText="1"/>
    </xf>
    <xf numFmtId="0" fontId="0" fillId="0" borderId="1" xfId="0" applyBorder="1" applyAlignment="1">
      <alignment wrapText="1"/>
    </xf>
    <xf numFmtId="0" fontId="2" fillId="0" borderId="1" xfId="0" applyFont="1" applyBorder="1" applyAlignment="1">
      <alignment vertical="center" wrapText="1"/>
    </xf>
    <xf numFmtId="0" fontId="0" fillId="0" borderId="1" xfId="0" applyBorder="1" applyAlignment="1">
      <alignment vertical="center" wrapText="1"/>
    </xf>
    <xf numFmtId="0" fontId="0" fillId="0" borderId="1" xfId="0" applyBorder="1"/>
    <xf numFmtId="164" fontId="0" fillId="0" borderId="1" xfId="65" applyNumberFormat="1" applyFont="1" applyFill="1" applyBorder="1" applyAlignment="1">
      <alignment vertical="center" wrapText="1"/>
    </xf>
    <xf numFmtId="0" fontId="0" fillId="0" borderId="0" xfId="0" applyAlignment="1">
      <alignment horizontal="left"/>
    </xf>
    <xf numFmtId="0" fontId="0" fillId="0" borderId="0" xfId="0" applyAlignment="1">
      <alignment vertical="center"/>
    </xf>
    <xf numFmtId="0" fontId="30" fillId="0" borderId="1" xfId="4" applyFont="1" applyBorder="1" applyAlignment="1">
      <alignment horizontal="left" vertical="top" wrapText="1"/>
    </xf>
    <xf numFmtId="0" fontId="1" fillId="21" borderId="1" xfId="0" applyFont="1" applyFill="1" applyBorder="1" applyAlignment="1">
      <alignment horizontal="left" vertical="center" wrapText="1"/>
    </xf>
    <xf numFmtId="0" fontId="28" fillId="21" borderId="1" xfId="0" applyFont="1" applyFill="1" applyBorder="1" applyAlignment="1">
      <alignment vertical="center" wrapText="1"/>
    </xf>
    <xf numFmtId="0" fontId="1" fillId="21" borderId="1" xfId="0" applyFont="1" applyFill="1" applyBorder="1" applyAlignment="1">
      <alignment vertical="center" wrapText="1"/>
    </xf>
    <xf numFmtId="0" fontId="0" fillId="3" borderId="1" xfId="0" applyFill="1" applyBorder="1" applyAlignment="1">
      <alignment wrapText="1"/>
    </xf>
    <xf numFmtId="0" fontId="1" fillId="3" borderId="1" xfId="0" applyFont="1" applyFill="1" applyBorder="1" applyAlignment="1">
      <alignment wrapText="1"/>
    </xf>
    <xf numFmtId="0" fontId="1" fillId="21" borderId="1" xfId="0" applyFont="1" applyFill="1" applyBorder="1" applyAlignment="1">
      <alignment horizontal="center" vertical="center" wrapText="1"/>
    </xf>
    <xf numFmtId="0" fontId="26" fillId="20" borderId="1" xfId="0" applyFont="1" applyFill="1" applyBorder="1" applyAlignment="1">
      <alignment wrapText="1"/>
    </xf>
    <xf numFmtId="0" fontId="27" fillId="20" borderId="1" xfId="0" applyFont="1" applyFill="1" applyBorder="1" applyAlignment="1">
      <alignment wrapText="1"/>
    </xf>
    <xf numFmtId="0" fontId="26" fillId="20" borderId="1" xfId="4" applyFont="1" applyFill="1" applyBorder="1" applyAlignment="1">
      <alignment horizontal="left" vertical="top" wrapText="1"/>
    </xf>
    <xf numFmtId="0" fontId="28" fillId="2" borderId="1" xfId="0" applyFont="1" applyFill="1" applyBorder="1" applyAlignment="1">
      <alignment vertical="center" wrapText="1"/>
    </xf>
    <xf numFmtId="0" fontId="1" fillId="2" borderId="1" xfId="0" applyFont="1" applyFill="1" applyBorder="1" applyAlignment="1">
      <alignment vertical="center" wrapText="1"/>
    </xf>
    <xf numFmtId="0" fontId="0" fillId="0" borderId="0" xfId="0" applyAlignment="1">
      <alignment vertical="center" wrapText="1"/>
    </xf>
    <xf numFmtId="0" fontId="28" fillId="21" borderId="1" xfId="4" applyFont="1" applyFill="1" applyBorder="1" applyAlignment="1">
      <alignment horizontal="left" vertical="center" wrapText="1"/>
    </xf>
    <xf numFmtId="0" fontId="1" fillId="22" borderId="1" xfId="0" applyFont="1" applyFill="1" applyBorder="1" applyAlignment="1">
      <alignment vertical="center" wrapText="1"/>
    </xf>
    <xf numFmtId="0" fontId="28" fillId="0" borderId="1" xfId="0" applyFont="1" applyBorder="1" applyAlignment="1">
      <alignment vertical="center" wrapText="1"/>
    </xf>
    <xf numFmtId="0" fontId="1" fillId="0" borderId="1" xfId="0" applyFont="1" applyBorder="1" applyAlignment="1">
      <alignment vertical="center" wrapText="1"/>
    </xf>
    <xf numFmtId="43" fontId="0" fillId="0" borderId="1" xfId="65" applyFont="1" applyBorder="1"/>
    <xf numFmtId="0" fontId="1" fillId="0" borderId="0" xfId="0" applyFont="1"/>
    <xf numFmtId="0" fontId="28" fillId="23" borderId="1" xfId="4" applyFont="1" applyFill="1" applyBorder="1" applyAlignment="1">
      <alignment vertical="top" wrapText="1"/>
    </xf>
    <xf numFmtId="0" fontId="1" fillId="0" borderId="0" xfId="0" applyFont="1" applyAlignment="1">
      <alignment horizontal="center"/>
    </xf>
    <xf numFmtId="0" fontId="1" fillId="24" borderId="1" xfId="0" applyFont="1" applyFill="1" applyBorder="1"/>
    <xf numFmtId="0" fontId="28" fillId="0" borderId="1" xfId="0" applyFont="1" applyBorder="1" applyAlignment="1">
      <alignment horizontal="center" vertical="center" wrapText="1"/>
    </xf>
    <xf numFmtId="164" fontId="0" fillId="0" borderId="1" xfId="0" applyNumberFormat="1" applyBorder="1" applyAlignment="1">
      <alignment vertical="center" wrapText="1"/>
    </xf>
    <xf numFmtId="0" fontId="28" fillId="24" borderId="1" xfId="0" applyFont="1" applyFill="1" applyBorder="1" applyAlignment="1">
      <alignment vertical="center" wrapText="1"/>
    </xf>
    <xf numFmtId="0" fontId="0" fillId="0" borderId="0" xfId="0" applyAlignment="1">
      <alignment horizontal="center"/>
    </xf>
    <xf numFmtId="0" fontId="29" fillId="0" borderId="0" xfId="1" applyFont="1" applyAlignment="1">
      <alignment vertical="top" wrapText="1"/>
    </xf>
    <xf numFmtId="0" fontId="1" fillId="2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28" fillId="0" borderId="0" xfId="4" applyFont="1" applyAlignment="1">
      <alignment horizontal="center" vertical="center" wrapText="1"/>
    </xf>
    <xf numFmtId="0" fontId="28" fillId="0" borderId="0" xfId="4" applyFont="1" applyAlignment="1">
      <alignment vertical="top" wrapText="1"/>
    </xf>
    <xf numFmtId="0" fontId="0" fillId="24" borderId="13" xfId="0" applyFill="1" applyBorder="1"/>
    <xf numFmtId="0" fontId="0" fillId="0" borderId="0" xfId="0" applyAlignment="1">
      <alignment horizontal="left" vertical="center" wrapText="1"/>
    </xf>
    <xf numFmtId="164" fontId="0" fillId="0" borderId="0" xfId="65" applyNumberFormat="1" applyFont="1" applyFill="1" applyBorder="1" applyAlignment="1">
      <alignment vertical="center" wrapText="1"/>
    </xf>
    <xf numFmtId="164" fontId="0" fillId="0" borderId="0" xfId="0" applyNumberFormat="1" applyAlignment="1">
      <alignment vertical="center" wrapText="1"/>
    </xf>
    <xf numFmtId="0" fontId="28" fillId="23" borderId="12" xfId="4" applyFont="1" applyFill="1" applyBorder="1" applyAlignment="1">
      <alignment horizontal="center" vertical="center" wrapText="1"/>
    </xf>
    <xf numFmtId="0" fontId="1" fillId="23" borderId="1" xfId="0" applyFont="1" applyFill="1" applyBorder="1" applyAlignment="1">
      <alignment horizontal="center"/>
    </xf>
    <xf numFmtId="0" fontId="0" fillId="0" borderId="1" xfId="65" applyNumberFormat="1" applyFont="1" applyFill="1" applyBorder="1" applyAlignment="1">
      <alignment vertical="center" wrapText="1"/>
    </xf>
    <xf numFmtId="0" fontId="1" fillId="0" borderId="0" xfId="0" applyFont="1" applyAlignment="1">
      <alignment horizontal="center" vertical="center" wrapText="1"/>
    </xf>
    <xf numFmtId="0" fontId="28" fillId="0" borderId="0" xfId="0" applyFont="1" applyAlignment="1">
      <alignment vertical="center" wrapText="1"/>
    </xf>
    <xf numFmtId="0" fontId="0" fillId="0" borderId="15" xfId="0" applyBorder="1"/>
    <xf numFmtId="0" fontId="1" fillId="23" borderId="1" xfId="0" applyFont="1" applyFill="1" applyBorder="1" applyAlignment="1">
      <alignment vertical="center" wrapText="1"/>
    </xf>
    <xf numFmtId="0" fontId="28" fillId="23" borderId="1" xfId="4" applyFont="1" applyFill="1" applyBorder="1" applyAlignment="1">
      <alignment horizontal="center" vertical="center" wrapText="1"/>
    </xf>
    <xf numFmtId="0" fontId="0" fillId="0" borderId="1" xfId="0" applyBorder="1" applyAlignment="1">
      <alignment horizontal="center" vertical="center" wrapText="1"/>
    </xf>
    <xf numFmtId="0" fontId="0" fillId="25" borderId="1" xfId="0" applyFill="1" applyBorder="1"/>
    <xf numFmtId="0" fontId="0" fillId="24" borderId="1" xfId="0" applyFill="1" applyBorder="1"/>
    <xf numFmtId="0" fontId="0" fillId="25" borderId="15" xfId="0" applyFill="1" applyBorder="1"/>
    <xf numFmtId="0" fontId="28" fillId="23" borderId="1" xfId="4" applyFont="1" applyFill="1" applyBorder="1" applyAlignment="1">
      <alignment horizontal="center" vertical="top" wrapText="1"/>
    </xf>
    <xf numFmtId="0" fontId="28" fillId="23" borderId="1" xfId="4" applyFont="1" applyFill="1" applyBorder="1" applyAlignment="1">
      <alignment horizontal="center" wrapText="1"/>
    </xf>
    <xf numFmtId="0" fontId="0" fillId="0" borderId="1" xfId="0" applyBorder="1" applyAlignment="1">
      <alignment vertical="top" wrapText="1"/>
    </xf>
    <xf numFmtId="0" fontId="0" fillId="0" borderId="1" xfId="0" applyBorder="1" applyAlignment="1">
      <alignment vertical="center"/>
    </xf>
    <xf numFmtId="0" fontId="0" fillId="0" borderId="15" xfId="0" applyBorder="1" applyAlignment="1">
      <alignment vertical="center"/>
    </xf>
    <xf numFmtId="0" fontId="0" fillId="25" borderId="21" xfId="0" applyFill="1" applyBorder="1"/>
    <xf numFmtId="0" fontId="0" fillId="0" borderId="21" xfId="0" applyBorder="1"/>
    <xf numFmtId="0" fontId="28" fillId="23" borderId="13" xfId="4" applyFont="1" applyFill="1" applyBorder="1" applyAlignment="1">
      <alignment horizontal="center" vertical="center" wrapText="1"/>
    </xf>
    <xf numFmtId="0" fontId="28" fillId="23" borderId="13" xfId="4" applyFont="1" applyFill="1" applyBorder="1" applyAlignment="1">
      <alignment horizontal="center" vertical="top" wrapText="1"/>
    </xf>
    <xf numFmtId="0" fontId="28" fillId="23" borderId="13" xfId="4" applyFont="1" applyFill="1" applyBorder="1" applyAlignment="1">
      <alignment horizontal="center" wrapText="1"/>
    </xf>
    <xf numFmtId="0" fontId="0" fillId="0" borderId="1" xfId="0" applyBorder="1" applyAlignment="1">
      <alignment horizontal="center"/>
    </xf>
    <xf numFmtId="164" fontId="29" fillId="24" borderId="13" xfId="0" applyNumberFormat="1" applyFont="1" applyFill="1" applyBorder="1" applyAlignment="1">
      <alignment vertical="center" wrapText="1"/>
    </xf>
    <xf numFmtId="0" fontId="0" fillId="0" borderId="22" xfId="0" applyBorder="1" applyAlignment="1">
      <alignment horizontal="center" vertical="center"/>
    </xf>
    <xf numFmtId="0" fontId="28" fillId="0" borderId="14" xfId="0" applyFont="1" applyBorder="1" applyAlignment="1">
      <alignment horizontal="center" vertical="center" wrapText="1"/>
    </xf>
    <xf numFmtId="0" fontId="28" fillId="0" borderId="15" xfId="0" applyFont="1" applyBorder="1" applyAlignment="1">
      <alignment vertical="center" wrapText="1"/>
    </xf>
    <xf numFmtId="0" fontId="1" fillId="0" borderId="26" xfId="0" applyFont="1" applyBorder="1"/>
    <xf numFmtId="0" fontId="0" fillId="0" borderId="0" xfId="0" applyAlignment="1">
      <alignment horizontal="left" wrapText="1"/>
    </xf>
    <xf numFmtId="0" fontId="0" fillId="27" borderId="1" xfId="0" applyFill="1" applyBorder="1" applyAlignment="1">
      <alignment wrapText="1"/>
    </xf>
    <xf numFmtId="0" fontId="1" fillId="0" borderId="1" xfId="0" applyFont="1" applyBorder="1"/>
    <xf numFmtId="0" fontId="0" fillId="0" borderId="14" xfId="0" applyBorder="1"/>
    <xf numFmtId="0" fontId="0" fillId="0" borderId="12" xfId="0" applyBorder="1"/>
    <xf numFmtId="0" fontId="0" fillId="0" borderId="28" xfId="0" applyBorder="1"/>
    <xf numFmtId="0" fontId="0" fillId="0" borderId="29" xfId="0" applyBorder="1"/>
    <xf numFmtId="0" fontId="0" fillId="0" borderId="13" xfId="0" applyBorder="1"/>
    <xf numFmtId="0" fontId="29" fillId="0" borderId="1" xfId="0" applyFont="1" applyBorder="1" applyAlignment="1">
      <alignment horizontal="left" wrapText="1"/>
    </xf>
    <xf numFmtId="0" fontId="1" fillId="0" borderId="24" xfId="0" applyFont="1" applyBorder="1" applyAlignment="1">
      <alignment horizontal="left" wrapText="1"/>
    </xf>
    <xf numFmtId="0" fontId="1" fillId="0" borderId="25" xfId="0" applyFont="1" applyBorder="1" applyAlignment="1">
      <alignment horizontal="left"/>
    </xf>
    <xf numFmtId="0" fontId="1" fillId="0" borderId="26" xfId="0" applyFont="1" applyBorder="1" applyAlignment="1">
      <alignment horizontal="left"/>
    </xf>
    <xf numFmtId="0" fontId="0" fillId="0" borderId="1" xfId="0" applyBorder="1" applyAlignment="1">
      <alignment horizontal="left" wrapText="1"/>
    </xf>
    <xf numFmtId="0" fontId="1" fillId="24" borderId="14" xfId="0" applyFont="1" applyFill="1" applyBorder="1" applyAlignment="1">
      <alignment horizontal="center" vertical="center" wrapText="1"/>
    </xf>
    <xf numFmtId="0" fontId="1" fillId="24" borderId="15" xfId="0" applyFont="1" applyFill="1" applyBorder="1" applyAlignment="1">
      <alignment horizontal="center" vertical="center" wrapText="1"/>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7" fillId="20" borderId="14" xfId="0" applyFont="1" applyFill="1" applyBorder="1" applyAlignment="1">
      <alignment horizontal="center" wrapText="1"/>
    </xf>
    <xf numFmtId="0" fontId="27" fillId="20" borderId="15" xfId="0" applyFont="1" applyFill="1" applyBorder="1" applyAlignment="1">
      <alignment horizontal="center" wrapText="1"/>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1" fillId="21" borderId="14" xfId="0" applyFont="1" applyFill="1" applyBorder="1" applyAlignment="1">
      <alignment horizontal="center" vertical="center" wrapText="1"/>
    </xf>
    <xf numFmtId="0" fontId="1" fillId="21" borderId="15" xfId="0" applyFont="1" applyFill="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26" fillId="20" borderId="0" xfId="0" applyFont="1" applyFill="1" applyAlignment="1">
      <alignment horizontal="center" wrapText="1"/>
    </xf>
    <xf numFmtId="0" fontId="1" fillId="0" borderId="0" xfId="0" applyFont="1" applyAlignment="1">
      <alignment horizontal="left" wrapText="1"/>
    </xf>
    <xf numFmtId="0" fontId="1" fillId="0" borderId="0" xfId="0" applyFont="1" applyAlignment="1">
      <alignment horizontal="left"/>
    </xf>
    <xf numFmtId="0" fontId="1" fillId="24" borderId="1" xfId="0" applyFont="1" applyFill="1" applyBorder="1" applyAlignment="1">
      <alignment horizontal="center"/>
    </xf>
    <xf numFmtId="0" fontId="0" fillId="0" borderId="0" xfId="0" applyAlignment="1">
      <alignment horizontal="center"/>
    </xf>
    <xf numFmtId="0" fontId="0" fillId="0" borderId="0" xfId="0" applyAlignment="1">
      <alignment horizontal="center" wrapText="1"/>
    </xf>
    <xf numFmtId="0" fontId="1" fillId="0" borderId="0" xfId="0" applyFont="1" applyAlignment="1">
      <alignment horizontal="left" vertical="center"/>
    </xf>
    <xf numFmtId="0" fontId="1" fillId="0" borderId="24" xfId="0" applyFont="1"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1" fillId="0" borderId="21" xfId="0" applyFont="1" applyBorder="1" applyAlignment="1">
      <alignment horizontal="left" vertical="center"/>
    </xf>
    <xf numFmtId="0" fontId="1" fillId="0" borderId="14" xfId="0" applyFont="1" applyBorder="1" applyAlignment="1">
      <alignment horizontal="left"/>
    </xf>
    <xf numFmtId="0" fontId="1" fillId="0" borderId="16" xfId="0" applyFont="1" applyBorder="1" applyAlignment="1">
      <alignment horizontal="left"/>
    </xf>
    <xf numFmtId="0" fontId="1" fillId="0" borderId="15" xfId="0" applyFont="1" applyBorder="1" applyAlignment="1">
      <alignment horizontal="left"/>
    </xf>
    <xf numFmtId="0" fontId="1" fillId="26" borderId="24" xfId="0" applyFont="1" applyFill="1" applyBorder="1" applyAlignment="1">
      <alignment horizontal="left" vertical="center"/>
    </xf>
    <xf numFmtId="0" fontId="1" fillId="26" borderId="25" xfId="0" applyFont="1" applyFill="1" applyBorder="1" applyAlignment="1">
      <alignment horizontal="left" vertical="center"/>
    </xf>
    <xf numFmtId="0" fontId="1" fillId="26" borderId="26" xfId="0" applyFont="1" applyFill="1" applyBorder="1" applyAlignment="1">
      <alignment horizontal="left" vertical="center"/>
    </xf>
    <xf numFmtId="0" fontId="1" fillId="24" borderId="14" xfId="0" applyFont="1" applyFill="1" applyBorder="1" applyAlignment="1">
      <alignment horizontal="center"/>
    </xf>
    <xf numFmtId="0" fontId="1" fillId="24" borderId="16" xfId="0" applyFont="1" applyFill="1" applyBorder="1" applyAlignment="1">
      <alignment horizontal="center"/>
    </xf>
    <xf numFmtId="0" fontId="1" fillId="24" borderId="15" xfId="0" applyFont="1" applyFill="1" applyBorder="1" applyAlignment="1">
      <alignment horizontal="center"/>
    </xf>
    <xf numFmtId="0" fontId="0" fillId="0" borderId="0" xfId="0" applyAlignment="1">
      <alignment horizontal="left" vertical="center" wrapText="1"/>
    </xf>
    <xf numFmtId="0" fontId="1" fillId="0" borderId="14" xfId="0" applyFont="1" applyBorder="1" applyAlignment="1">
      <alignment horizontal="left" wrapText="1"/>
    </xf>
    <xf numFmtId="0" fontId="1" fillId="0" borderId="16" xfId="0" applyFont="1" applyBorder="1" applyAlignment="1">
      <alignment horizontal="left" wrapText="1"/>
    </xf>
    <xf numFmtId="0" fontId="1" fillId="0" borderId="15" xfId="0" applyFont="1" applyBorder="1" applyAlignment="1">
      <alignment horizontal="left" wrapText="1"/>
    </xf>
    <xf numFmtId="0" fontId="28" fillId="24" borderId="22" xfId="0" applyFont="1" applyFill="1" applyBorder="1" applyAlignment="1">
      <alignment horizontal="center" wrapText="1"/>
    </xf>
    <xf numFmtId="0" fontId="28" fillId="24" borderId="21" xfId="0" applyFont="1" applyFill="1" applyBorder="1" applyAlignment="1">
      <alignment horizontal="center" wrapText="1"/>
    </xf>
    <xf numFmtId="0" fontId="28" fillId="23" borderId="14" xfId="4" applyFont="1" applyFill="1" applyBorder="1" applyAlignment="1">
      <alignment horizontal="center" vertical="center" wrapText="1"/>
    </xf>
    <xf numFmtId="0" fontId="28" fillId="23" borderId="16" xfId="4" applyFont="1" applyFill="1" applyBorder="1" applyAlignment="1">
      <alignment horizontal="center" vertical="center" wrapText="1"/>
    </xf>
    <xf numFmtId="0" fontId="28" fillId="23" borderId="15" xfId="4" applyFont="1" applyFill="1" applyBorder="1" applyAlignment="1">
      <alignment horizontal="center" vertical="center" wrapText="1"/>
    </xf>
    <xf numFmtId="0" fontId="1" fillId="0" borderId="27" xfId="0" applyFont="1" applyBorder="1" applyAlignment="1">
      <alignment horizontal="center" vertical="center"/>
    </xf>
    <xf numFmtId="0" fontId="1" fillId="0" borderId="0" xfId="0" applyFont="1" applyAlignment="1">
      <alignment horizontal="center" vertical="center"/>
    </xf>
    <xf numFmtId="0" fontId="28" fillId="23" borderId="1" xfId="4" applyFont="1" applyFill="1" applyBorder="1" applyAlignment="1">
      <alignment horizontal="center" vertical="center" wrapText="1"/>
    </xf>
    <xf numFmtId="0" fontId="28" fillId="23" borderId="1" xfId="4" applyFont="1" applyFill="1" applyBorder="1" applyAlignment="1">
      <alignment horizontal="center" vertical="top" wrapText="1"/>
    </xf>
    <xf numFmtId="0" fontId="28" fillId="24" borderId="22" xfId="0" applyFont="1" applyFill="1" applyBorder="1" applyAlignment="1">
      <alignment horizontal="center" vertical="center" wrapText="1"/>
    </xf>
    <xf numFmtId="0" fontId="28" fillId="24" borderId="21" xfId="0" applyFont="1" applyFill="1" applyBorder="1" applyAlignment="1">
      <alignment horizontal="center" vertical="center" wrapText="1"/>
    </xf>
    <xf numFmtId="0" fontId="28" fillId="24" borderId="23" xfId="0" applyFont="1" applyFill="1" applyBorder="1" applyAlignment="1">
      <alignment horizontal="center" vertical="center" wrapText="1"/>
    </xf>
    <xf numFmtId="0" fontId="1" fillId="23" borderId="1" xfId="0" applyFont="1" applyFill="1" applyBorder="1" applyAlignment="1">
      <alignment horizontal="center" vertical="center" wrapText="1"/>
    </xf>
    <xf numFmtId="0" fontId="0" fillId="0" borderId="18" xfId="0" applyBorder="1" applyAlignment="1">
      <alignment horizontal="left" wrapText="1"/>
    </xf>
    <xf numFmtId="0" fontId="0" fillId="0" borderId="18" xfId="0" applyBorder="1" applyAlignment="1">
      <alignment horizontal="left"/>
    </xf>
    <xf numFmtId="0" fontId="0" fillId="0" borderId="19" xfId="0" applyBorder="1" applyAlignment="1">
      <alignment horizontal="left"/>
    </xf>
    <xf numFmtId="0" fontId="1" fillId="23" borderId="1" xfId="0" applyFont="1" applyFill="1" applyBorder="1" applyAlignment="1">
      <alignment horizontal="left" vertical="center" wrapText="1"/>
    </xf>
    <xf numFmtId="0" fontId="1" fillId="23" borderId="12" xfId="0" applyFont="1" applyFill="1" applyBorder="1" applyAlignment="1">
      <alignment horizontal="left" vertical="center" wrapText="1"/>
    </xf>
    <xf numFmtId="0" fontId="1" fillId="23" borderId="12" xfId="0" applyFont="1" applyFill="1" applyBorder="1" applyAlignment="1">
      <alignment horizontal="center" vertical="center" wrapText="1"/>
    </xf>
    <xf numFmtId="0" fontId="1" fillId="23" borderId="20" xfId="0" applyFont="1" applyFill="1" applyBorder="1" applyAlignment="1">
      <alignment horizontal="center" vertical="center" wrapText="1"/>
    </xf>
    <xf numFmtId="0" fontId="28" fillId="23" borderId="17" xfId="4" applyFont="1" applyFill="1" applyBorder="1" applyAlignment="1">
      <alignment horizontal="center" vertical="center" wrapText="1"/>
    </xf>
    <xf numFmtId="0" fontId="28" fillId="23" borderId="17" xfId="4" applyFont="1" applyFill="1" applyBorder="1" applyAlignment="1">
      <alignment horizontal="center" vertical="center"/>
    </xf>
    <xf numFmtId="0" fontId="0" fillId="24" borderId="1" xfId="0" applyFill="1" applyBorder="1" applyAlignment="1">
      <alignment horizontal="center"/>
    </xf>
    <xf numFmtId="0" fontId="1" fillId="0" borderId="14" xfId="0" applyFont="1" applyBorder="1" applyAlignment="1">
      <alignment horizontal="left" vertical="center"/>
    </xf>
    <xf numFmtId="0" fontId="1" fillId="0" borderId="16" xfId="0" applyFont="1" applyBorder="1" applyAlignment="1">
      <alignment horizontal="left" vertical="center"/>
    </xf>
    <xf numFmtId="0" fontId="1" fillId="0" borderId="15" xfId="0" applyFont="1" applyBorder="1" applyAlignment="1">
      <alignment horizontal="left" vertical="center"/>
    </xf>
  </cellXfs>
  <cellStyles count="67">
    <cellStyle name="_Appendix 1 Form B 01 - Commercial Bid Details" xfId="2" xr:uid="{00000000-0005-0000-0000-000000000000}"/>
    <cellStyle name="_Grasim Industries-R0-AFAS-19.01.08" xfId="3" xr:uid="{00000000-0005-0000-0000-000001000000}"/>
    <cellStyle name="0,0_x000d__x000a_NA_x000d__x000a_" xfId="4" xr:uid="{00000000-0005-0000-0000-000002000000}"/>
    <cellStyle name="20% - Accent1 2" xfId="5" xr:uid="{00000000-0005-0000-0000-000003000000}"/>
    <cellStyle name="20% - Accent2 2" xfId="6" xr:uid="{00000000-0005-0000-0000-000004000000}"/>
    <cellStyle name="20% - Accent3 2" xfId="7" xr:uid="{00000000-0005-0000-0000-000005000000}"/>
    <cellStyle name="20% - Accent4 2" xfId="8" xr:uid="{00000000-0005-0000-0000-000006000000}"/>
    <cellStyle name="20% - Accent5 2" xfId="9" xr:uid="{00000000-0005-0000-0000-000007000000}"/>
    <cellStyle name="20% - Accent6 2" xfId="10" xr:uid="{00000000-0005-0000-0000-000008000000}"/>
    <cellStyle name="40% - Accent1 2" xfId="11" xr:uid="{00000000-0005-0000-0000-000009000000}"/>
    <cellStyle name="40% - Accent2 2" xfId="12" xr:uid="{00000000-0005-0000-0000-00000A000000}"/>
    <cellStyle name="40% - Accent3 2" xfId="13" xr:uid="{00000000-0005-0000-0000-00000B000000}"/>
    <cellStyle name="40% - Accent4 2" xfId="14" xr:uid="{00000000-0005-0000-0000-00000C000000}"/>
    <cellStyle name="40% - Accent5 2" xfId="15" xr:uid="{00000000-0005-0000-0000-00000D000000}"/>
    <cellStyle name="40% - Accent6 2" xfId="16" xr:uid="{00000000-0005-0000-0000-00000E000000}"/>
    <cellStyle name="60% - Accent1 2" xfId="17" xr:uid="{00000000-0005-0000-0000-00000F000000}"/>
    <cellStyle name="60% - Accent2 2" xfId="18" xr:uid="{00000000-0005-0000-0000-000010000000}"/>
    <cellStyle name="60% - Accent3 2" xfId="19" xr:uid="{00000000-0005-0000-0000-000011000000}"/>
    <cellStyle name="60% - Accent4 2" xfId="20" xr:uid="{00000000-0005-0000-0000-000012000000}"/>
    <cellStyle name="60% - Accent5 2" xfId="21" xr:uid="{00000000-0005-0000-0000-000013000000}"/>
    <cellStyle name="60% - Accent6 2" xfId="22" xr:uid="{00000000-0005-0000-0000-000014000000}"/>
    <cellStyle name="Accent1 2" xfId="23" xr:uid="{00000000-0005-0000-0000-000015000000}"/>
    <cellStyle name="Accent2 2" xfId="24" xr:uid="{00000000-0005-0000-0000-000016000000}"/>
    <cellStyle name="Accent3 2" xfId="25" xr:uid="{00000000-0005-0000-0000-000017000000}"/>
    <cellStyle name="Accent4 2" xfId="26" xr:uid="{00000000-0005-0000-0000-000018000000}"/>
    <cellStyle name="Accent5 2" xfId="27" xr:uid="{00000000-0005-0000-0000-000019000000}"/>
    <cellStyle name="Accent6 2" xfId="28" xr:uid="{00000000-0005-0000-0000-00001A000000}"/>
    <cellStyle name="Bad 2" xfId="29" xr:uid="{00000000-0005-0000-0000-00001B000000}"/>
    <cellStyle name="Calculation 2" xfId="30" xr:uid="{00000000-0005-0000-0000-00001C000000}"/>
    <cellStyle name="Check Cell 2" xfId="31" xr:uid="{00000000-0005-0000-0000-00001D000000}"/>
    <cellStyle name="Comma" xfId="65" builtinId="3"/>
    <cellStyle name="Comma 2" xfId="32" xr:uid="{00000000-0005-0000-0000-00001F000000}"/>
    <cellStyle name="Comma 2 2" xfId="66" xr:uid="{00000000-0005-0000-0000-000020000000}"/>
    <cellStyle name="Comma 3" xfId="33" xr:uid="{00000000-0005-0000-0000-000021000000}"/>
    <cellStyle name="Currency 2" xfId="34" xr:uid="{00000000-0005-0000-0000-000022000000}"/>
    <cellStyle name="Currency 3" xfId="35" xr:uid="{00000000-0005-0000-0000-000023000000}"/>
    <cellStyle name="Explanatory Text 2" xfId="36" xr:uid="{00000000-0005-0000-0000-000024000000}"/>
    <cellStyle name="Good 2" xfId="37" xr:uid="{00000000-0005-0000-0000-000025000000}"/>
    <cellStyle name="Header" xfId="38" xr:uid="{00000000-0005-0000-0000-000026000000}"/>
    <cellStyle name="Heading 1 2" xfId="39" xr:uid="{00000000-0005-0000-0000-000027000000}"/>
    <cellStyle name="Heading 2 2" xfId="40" xr:uid="{00000000-0005-0000-0000-000028000000}"/>
    <cellStyle name="Heading 3 2" xfId="41" xr:uid="{00000000-0005-0000-0000-000029000000}"/>
    <cellStyle name="Heading 4 2" xfId="42" xr:uid="{00000000-0005-0000-0000-00002A000000}"/>
    <cellStyle name="Input 2" xfId="43" xr:uid="{00000000-0005-0000-0000-00002B000000}"/>
    <cellStyle name="Linked Cell 2" xfId="44" xr:uid="{00000000-0005-0000-0000-00002C000000}"/>
    <cellStyle name="Neutral 2" xfId="45" xr:uid="{00000000-0005-0000-0000-00002D000000}"/>
    <cellStyle name="Normal" xfId="0" builtinId="0"/>
    <cellStyle name="Normal 2" xfId="46" xr:uid="{00000000-0005-0000-0000-00002F000000}"/>
    <cellStyle name="Normal 3" xfId="47" xr:uid="{00000000-0005-0000-0000-000030000000}"/>
    <cellStyle name="Normal 4" xfId="48" xr:uid="{00000000-0005-0000-0000-000031000000}"/>
    <cellStyle name="Normal 5" xfId="49" xr:uid="{00000000-0005-0000-0000-000032000000}"/>
    <cellStyle name="Normal 6" xfId="50" xr:uid="{00000000-0005-0000-0000-000033000000}"/>
    <cellStyle name="Normal 7" xfId="1" xr:uid="{00000000-0005-0000-0000-000034000000}"/>
    <cellStyle name="Normal 8" xfId="64" xr:uid="{00000000-0005-0000-0000-000035000000}"/>
    <cellStyle name="Note 2" xfId="52" xr:uid="{00000000-0005-0000-0000-000036000000}"/>
    <cellStyle name="Note 3" xfId="53" xr:uid="{00000000-0005-0000-0000-000037000000}"/>
    <cellStyle name="Note 4" xfId="54" xr:uid="{00000000-0005-0000-0000-000038000000}"/>
    <cellStyle name="Note 5" xfId="51" xr:uid="{00000000-0005-0000-0000-000039000000}"/>
    <cellStyle name="Output 2" xfId="55" xr:uid="{00000000-0005-0000-0000-00003A000000}"/>
    <cellStyle name="Percent 2" xfId="56" xr:uid="{00000000-0005-0000-0000-00003B000000}"/>
    <cellStyle name="Percent 3" xfId="57" xr:uid="{00000000-0005-0000-0000-00003C000000}"/>
    <cellStyle name="Style 1" xfId="58" xr:uid="{00000000-0005-0000-0000-00003D000000}"/>
    <cellStyle name="Style 1 2" xfId="59" xr:uid="{00000000-0005-0000-0000-00003E000000}"/>
    <cellStyle name="Style 1 3" xfId="60" xr:uid="{00000000-0005-0000-0000-00003F000000}"/>
    <cellStyle name="Title 2" xfId="61" xr:uid="{00000000-0005-0000-0000-000040000000}"/>
    <cellStyle name="Total 2" xfId="62" xr:uid="{00000000-0005-0000-0000-000041000000}"/>
    <cellStyle name="Warning Text 2" xfId="63" xr:uid="{00000000-0005-0000-0000-00004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7"/>
  <sheetViews>
    <sheetView tabSelected="1" zoomScaleNormal="100" zoomScaleSheetLayoutView="87" workbookViewId="0">
      <selection activeCell="A2" sqref="A2"/>
    </sheetView>
  </sheetViews>
  <sheetFormatPr defaultColWidth="9.140625" defaultRowHeight="15"/>
  <cols>
    <col min="2" max="2" width="69.28515625" customWidth="1"/>
    <col min="3" max="3" width="30.5703125" customWidth="1"/>
  </cols>
  <sheetData>
    <row r="1" spans="1:3" ht="15" customHeight="1" thickBot="1">
      <c r="A1" s="82" t="s">
        <v>185</v>
      </c>
      <c r="B1" s="83"/>
      <c r="C1" s="84"/>
    </row>
    <row r="2" spans="1:3">
      <c r="A2" s="27" t="s">
        <v>0</v>
      </c>
      <c r="B2" s="7"/>
      <c r="C2" s="7"/>
    </row>
    <row r="3" spans="1:3">
      <c r="A3" s="46" t="s">
        <v>1</v>
      </c>
      <c r="B3" s="36" t="s">
        <v>2</v>
      </c>
      <c r="C3" s="51" t="s">
        <v>3</v>
      </c>
    </row>
    <row r="4" spans="1:3">
      <c r="A4" s="31" t="s">
        <v>4</v>
      </c>
      <c r="B4" s="24" t="s">
        <v>5</v>
      </c>
      <c r="C4" s="25">
        <f>'Device &amp; Micro ATM Software'!F22+'Device &amp; Micro ATM Software'!E32</f>
        <v>0</v>
      </c>
    </row>
    <row r="5" spans="1:3">
      <c r="A5" s="31" t="s">
        <v>6</v>
      </c>
      <c r="B5" s="24" t="s">
        <v>7</v>
      </c>
      <c r="C5" s="25">
        <f>'ATS for software and Device AMC'!S11+'ATS for software and Device AMC'!S18</f>
        <v>0</v>
      </c>
    </row>
    <row r="6" spans="1:3">
      <c r="A6" s="31" t="s">
        <v>8</v>
      </c>
      <c r="B6" s="24" t="s">
        <v>9</v>
      </c>
      <c r="C6" s="25">
        <f>'FM Services'!V7</f>
        <v>0</v>
      </c>
    </row>
    <row r="7" spans="1:3">
      <c r="A7" s="31" t="s">
        <v>10</v>
      </c>
      <c r="B7" s="24" t="s">
        <v>11</v>
      </c>
      <c r="C7" s="25">
        <f>'Training Cost'!G7</f>
        <v>0</v>
      </c>
    </row>
    <row r="8" spans="1:3">
      <c r="A8" s="88" t="s">
        <v>12</v>
      </c>
      <c r="B8" s="89"/>
      <c r="C8" s="25"/>
    </row>
    <row r="9" spans="1:3">
      <c r="A9" s="70" t="s">
        <v>13</v>
      </c>
      <c r="B9" s="71" t="s">
        <v>14</v>
      </c>
      <c r="C9" s="25">
        <f>'Buy back'!F5</f>
        <v>0</v>
      </c>
    </row>
    <row r="10" spans="1:3">
      <c r="A10" s="86" t="s">
        <v>15</v>
      </c>
      <c r="B10" s="87"/>
      <c r="C10" s="33">
        <f>C4+C5+C6+C7-C9</f>
        <v>0</v>
      </c>
    </row>
    <row r="11" spans="1:3">
      <c r="A11" s="48"/>
      <c r="B11" s="48"/>
      <c r="C11" s="49"/>
    </row>
    <row r="12" spans="1:3">
      <c r="A12" s="48" t="s">
        <v>16</v>
      </c>
      <c r="B12" s="48"/>
      <c r="C12" s="49"/>
    </row>
    <row r="13" spans="1:3" ht="15.75" customHeight="1">
      <c r="A13" s="67">
        <v>1</v>
      </c>
      <c r="B13" s="81" t="s">
        <v>17</v>
      </c>
      <c r="C13" s="81"/>
    </row>
    <row r="14" spans="1:3" ht="114.75" customHeight="1">
      <c r="A14" s="67">
        <v>2</v>
      </c>
      <c r="B14" s="85" t="s">
        <v>18</v>
      </c>
      <c r="C14" s="85"/>
    </row>
    <row r="15" spans="1:3" ht="33.75" customHeight="1">
      <c r="A15" s="67">
        <v>3</v>
      </c>
      <c r="B15" s="81" t="s">
        <v>19</v>
      </c>
      <c r="C15" s="81"/>
    </row>
    <row r="16" spans="1:3" ht="54.95" customHeight="1">
      <c r="A16" s="67">
        <v>4</v>
      </c>
      <c r="B16" s="81" t="s">
        <v>20</v>
      </c>
      <c r="C16" s="81"/>
    </row>
    <row r="17" spans="1:3">
      <c r="A17" s="67">
        <v>5</v>
      </c>
      <c r="B17" s="81" t="s">
        <v>21</v>
      </c>
      <c r="C17" s="81"/>
    </row>
  </sheetData>
  <mergeCells count="8">
    <mergeCell ref="B17:C17"/>
    <mergeCell ref="B16:C16"/>
    <mergeCell ref="A1:C1"/>
    <mergeCell ref="B14:C14"/>
    <mergeCell ref="B13:C13"/>
    <mergeCell ref="B15:C15"/>
    <mergeCell ref="A10:B10"/>
    <mergeCell ref="A8:B8"/>
  </mergeCells>
  <pageMargins left="0.7" right="0.7" top="0.75" bottom="0.75" header="0.3" footer="0.3"/>
  <pageSetup paperSize="9" scale="80" orientation="landscape" verticalDpi="1200" r:id="rId1"/>
  <headerFooter>
    <oddHeader>&amp;LOBC-IT MSP&amp;CForm 13: Bill of Material&amp;R Summary</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O59"/>
  <sheetViews>
    <sheetView topLeftCell="B47" workbookViewId="0">
      <selection activeCell="D55" sqref="D55"/>
    </sheetView>
  </sheetViews>
  <sheetFormatPr defaultColWidth="9.140625" defaultRowHeight="15"/>
  <cols>
    <col min="1" max="2" width="9.140625" style="1"/>
    <col min="3" max="3" width="4.85546875" style="1" bestFit="1" customWidth="1"/>
    <col min="4" max="4" width="28" style="1" customWidth="1"/>
    <col min="5" max="5" width="11.7109375" style="1" customWidth="1"/>
    <col min="6" max="6" width="26.5703125" style="1" customWidth="1"/>
    <col min="7" max="7" width="13" style="1" customWidth="1"/>
    <col min="8" max="16384" width="9.140625" style="1"/>
  </cols>
  <sheetData>
    <row r="2" spans="3:15" ht="15" customHeight="1">
      <c r="C2" s="98" t="s">
        <v>22</v>
      </c>
      <c r="D2" s="98"/>
      <c r="E2" s="98"/>
      <c r="F2" s="98"/>
      <c r="G2" s="98"/>
      <c r="H2" s="98"/>
      <c r="I2" s="98"/>
      <c r="J2" s="98"/>
      <c r="K2" s="98"/>
      <c r="L2" s="98"/>
      <c r="M2" s="98"/>
      <c r="N2" s="98"/>
      <c r="O2" s="98"/>
    </row>
    <row r="3" spans="3:15" ht="46.5" customHeight="1">
      <c r="C3" s="10" t="s">
        <v>23</v>
      </c>
      <c r="D3" s="15" t="s">
        <v>2</v>
      </c>
      <c r="E3" s="15" t="s">
        <v>24</v>
      </c>
      <c r="F3" s="12" t="s">
        <v>25</v>
      </c>
      <c r="G3" s="12" t="s">
        <v>26</v>
      </c>
      <c r="H3" s="12" t="s">
        <v>27</v>
      </c>
      <c r="I3" s="12" t="s">
        <v>28</v>
      </c>
      <c r="J3" s="12" t="s">
        <v>29</v>
      </c>
      <c r="K3" s="12" t="s">
        <v>30</v>
      </c>
      <c r="L3" s="12" t="s">
        <v>31</v>
      </c>
      <c r="M3" s="12" t="s">
        <v>32</v>
      </c>
      <c r="N3" s="12" t="s">
        <v>33</v>
      </c>
      <c r="O3" s="12" t="s">
        <v>34</v>
      </c>
    </row>
    <row r="4" spans="3:15" ht="46.5" customHeight="1">
      <c r="C4" s="19" t="s">
        <v>35</v>
      </c>
      <c r="D4" s="19" t="s">
        <v>36</v>
      </c>
      <c r="E4" s="19"/>
      <c r="F4" s="19"/>
      <c r="G4" s="19"/>
      <c r="H4" s="20"/>
      <c r="I4" s="20"/>
      <c r="J4" s="20"/>
      <c r="K4" s="20"/>
      <c r="L4" s="20"/>
      <c r="M4" s="20"/>
      <c r="N4" s="20"/>
      <c r="O4" s="20"/>
    </row>
    <row r="5" spans="3:15">
      <c r="C5" s="93">
        <v>1</v>
      </c>
      <c r="D5" s="92" t="s">
        <v>37</v>
      </c>
      <c r="E5" s="92" t="s">
        <v>38</v>
      </c>
      <c r="F5" s="92" t="s">
        <v>39</v>
      </c>
      <c r="G5" s="92"/>
      <c r="H5" s="92"/>
      <c r="I5" s="92"/>
      <c r="J5" s="92"/>
      <c r="K5" s="92"/>
      <c r="L5" s="92"/>
      <c r="M5" s="92"/>
      <c r="N5" s="92"/>
      <c r="O5" s="92"/>
    </row>
    <row r="6" spans="3:15">
      <c r="C6" s="93"/>
      <c r="D6" s="92"/>
      <c r="E6" s="92"/>
      <c r="F6" s="92"/>
      <c r="G6" s="92"/>
      <c r="H6" s="92"/>
      <c r="I6" s="92"/>
      <c r="J6" s="92"/>
      <c r="K6" s="92"/>
      <c r="L6" s="92"/>
      <c r="M6" s="92"/>
      <c r="N6" s="92"/>
      <c r="O6" s="92"/>
    </row>
    <row r="7" spans="3:15">
      <c r="C7" s="93">
        <v>2</v>
      </c>
      <c r="D7" s="92" t="s">
        <v>37</v>
      </c>
      <c r="E7" s="93" t="s">
        <v>38</v>
      </c>
      <c r="F7" s="93" t="s">
        <v>40</v>
      </c>
      <c r="G7" s="93"/>
      <c r="H7" s="93"/>
      <c r="I7" s="93"/>
      <c r="J7" s="93"/>
      <c r="K7" s="93"/>
      <c r="L7" s="93"/>
      <c r="M7" s="93"/>
      <c r="N7" s="93"/>
      <c r="O7" s="93"/>
    </row>
    <row r="8" spans="3:15">
      <c r="C8" s="93"/>
      <c r="D8" s="92"/>
      <c r="E8" s="93"/>
      <c r="F8" s="93"/>
      <c r="G8" s="93"/>
      <c r="H8" s="93"/>
      <c r="I8" s="93"/>
      <c r="J8" s="93"/>
      <c r="K8" s="93"/>
      <c r="L8" s="93"/>
      <c r="M8" s="93"/>
      <c r="N8" s="93"/>
      <c r="O8" s="93"/>
    </row>
    <row r="9" spans="3:15">
      <c r="C9" s="93">
        <v>3</v>
      </c>
      <c r="D9" s="92" t="s">
        <v>37</v>
      </c>
      <c r="E9" s="92" t="s">
        <v>38</v>
      </c>
      <c r="F9" s="92" t="s">
        <v>41</v>
      </c>
      <c r="G9" s="92"/>
      <c r="H9" s="92"/>
      <c r="I9" s="92"/>
      <c r="J9" s="92"/>
      <c r="K9" s="92"/>
      <c r="L9" s="92"/>
      <c r="M9" s="92"/>
      <c r="N9" s="92"/>
      <c r="O9" s="92"/>
    </row>
    <row r="10" spans="3:15">
      <c r="C10" s="93"/>
      <c r="D10" s="92"/>
      <c r="E10" s="92"/>
      <c r="F10" s="92"/>
      <c r="G10" s="92"/>
      <c r="H10" s="92"/>
      <c r="I10" s="92"/>
      <c r="J10" s="92"/>
      <c r="K10" s="92"/>
      <c r="L10" s="92"/>
      <c r="M10" s="92"/>
      <c r="N10" s="92"/>
      <c r="O10" s="92"/>
    </row>
    <row r="11" spans="3:15">
      <c r="C11" s="93">
        <v>4</v>
      </c>
      <c r="D11" s="92" t="s">
        <v>42</v>
      </c>
      <c r="E11" s="93" t="s">
        <v>43</v>
      </c>
      <c r="F11" s="93" t="s">
        <v>44</v>
      </c>
      <c r="G11" s="93"/>
      <c r="H11" s="93"/>
      <c r="I11" s="93"/>
      <c r="J11" s="93"/>
      <c r="K11" s="93"/>
      <c r="L11" s="93"/>
      <c r="M11" s="93"/>
      <c r="N11" s="93"/>
      <c r="O11" s="93"/>
    </row>
    <row r="12" spans="3:15">
      <c r="C12" s="93"/>
      <c r="D12" s="92"/>
      <c r="E12" s="93"/>
      <c r="F12" s="93"/>
      <c r="G12" s="93"/>
      <c r="H12" s="93"/>
      <c r="I12" s="93"/>
      <c r="J12" s="93"/>
      <c r="K12" s="93"/>
      <c r="L12" s="93"/>
      <c r="M12" s="93"/>
      <c r="N12" s="93"/>
      <c r="O12" s="93"/>
    </row>
    <row r="13" spans="3:15">
      <c r="C13" s="93">
        <v>5</v>
      </c>
      <c r="D13" s="92" t="s">
        <v>42</v>
      </c>
      <c r="E13" s="92" t="s">
        <v>43</v>
      </c>
      <c r="F13" s="92" t="s">
        <v>45</v>
      </c>
      <c r="G13" s="92"/>
      <c r="H13" s="92"/>
      <c r="I13" s="92"/>
      <c r="J13" s="92"/>
      <c r="K13" s="92"/>
      <c r="L13" s="92"/>
      <c r="M13" s="92"/>
      <c r="N13" s="92"/>
      <c r="O13" s="92"/>
    </row>
    <row r="14" spans="3:15">
      <c r="C14" s="93"/>
      <c r="D14" s="92"/>
      <c r="E14" s="92"/>
      <c r="F14" s="92"/>
      <c r="G14" s="92"/>
      <c r="H14" s="92"/>
      <c r="I14" s="92"/>
      <c r="J14" s="92"/>
      <c r="K14" s="92"/>
      <c r="L14" s="92"/>
      <c r="M14" s="92"/>
      <c r="N14" s="92"/>
      <c r="O14" s="92"/>
    </row>
    <row r="15" spans="3:15">
      <c r="C15" s="93">
        <v>6</v>
      </c>
      <c r="D15" s="92" t="s">
        <v>42</v>
      </c>
      <c r="E15" s="92" t="s">
        <v>46</v>
      </c>
      <c r="F15" s="92" t="s">
        <v>47</v>
      </c>
      <c r="G15" s="92"/>
      <c r="H15" s="92"/>
      <c r="I15" s="92"/>
      <c r="J15" s="92"/>
      <c r="K15" s="92"/>
      <c r="L15" s="92"/>
      <c r="M15" s="92"/>
      <c r="N15" s="92"/>
      <c r="O15" s="92"/>
    </row>
    <row r="16" spans="3:15">
      <c r="C16" s="93"/>
      <c r="D16" s="92"/>
      <c r="E16" s="92"/>
      <c r="F16" s="92"/>
      <c r="G16" s="92"/>
      <c r="H16" s="92"/>
      <c r="I16" s="92"/>
      <c r="J16" s="92"/>
      <c r="K16" s="92"/>
      <c r="L16" s="92"/>
      <c r="M16" s="92"/>
      <c r="N16" s="92"/>
      <c r="O16" s="92"/>
    </row>
    <row r="17" spans="3:15">
      <c r="C17" s="93">
        <v>7</v>
      </c>
      <c r="D17" s="92" t="s">
        <v>48</v>
      </c>
      <c r="E17" s="92" t="s">
        <v>49</v>
      </c>
      <c r="F17" s="92" t="s">
        <v>50</v>
      </c>
      <c r="G17" s="92"/>
      <c r="H17" s="92"/>
      <c r="I17" s="92"/>
      <c r="J17" s="92"/>
      <c r="K17" s="92"/>
      <c r="L17" s="92"/>
      <c r="M17" s="92"/>
      <c r="N17" s="92"/>
      <c r="O17" s="92"/>
    </row>
    <row r="18" spans="3:15">
      <c r="C18" s="93"/>
      <c r="D18" s="92"/>
      <c r="E18" s="92"/>
      <c r="F18" s="92"/>
      <c r="G18" s="92"/>
      <c r="H18" s="92"/>
      <c r="I18" s="92"/>
      <c r="J18" s="92"/>
      <c r="K18" s="92"/>
      <c r="L18" s="92"/>
      <c r="M18" s="92"/>
      <c r="N18" s="92"/>
      <c r="O18" s="92"/>
    </row>
    <row r="19" spans="3:15">
      <c r="C19" s="93">
        <v>8</v>
      </c>
      <c r="D19" s="92" t="s">
        <v>51</v>
      </c>
      <c r="E19" s="92" t="s">
        <v>52</v>
      </c>
      <c r="F19" s="92" t="s">
        <v>53</v>
      </c>
      <c r="G19" s="92"/>
      <c r="H19" s="92"/>
      <c r="I19" s="92"/>
      <c r="J19" s="92"/>
      <c r="K19" s="92"/>
      <c r="L19" s="92"/>
      <c r="M19" s="92"/>
      <c r="N19" s="92"/>
      <c r="O19" s="92"/>
    </row>
    <row r="20" spans="3:15">
      <c r="C20" s="93"/>
      <c r="D20" s="92"/>
      <c r="E20" s="92"/>
      <c r="F20" s="92"/>
      <c r="G20" s="92"/>
      <c r="H20" s="92"/>
      <c r="I20" s="92"/>
      <c r="J20" s="92"/>
      <c r="K20" s="92"/>
      <c r="L20" s="92"/>
      <c r="M20" s="92"/>
      <c r="N20" s="92"/>
      <c r="O20" s="92"/>
    </row>
    <row r="21" spans="3:15">
      <c r="C21" s="93">
        <v>9</v>
      </c>
      <c r="D21" s="92" t="s">
        <v>51</v>
      </c>
      <c r="E21" s="92" t="s">
        <v>52</v>
      </c>
      <c r="F21" s="92" t="s">
        <v>54</v>
      </c>
      <c r="G21" s="92"/>
      <c r="H21" s="92"/>
      <c r="I21" s="92"/>
      <c r="J21" s="92"/>
      <c r="K21" s="92"/>
      <c r="L21" s="92"/>
      <c r="M21" s="92"/>
      <c r="N21" s="92"/>
      <c r="O21" s="92"/>
    </row>
    <row r="22" spans="3:15">
      <c r="C22" s="93"/>
      <c r="D22" s="92"/>
      <c r="E22" s="92"/>
      <c r="F22" s="92"/>
      <c r="G22" s="92"/>
      <c r="H22" s="92"/>
      <c r="I22" s="92"/>
      <c r="J22" s="92"/>
      <c r="K22" s="92"/>
      <c r="L22" s="92"/>
      <c r="M22" s="92"/>
      <c r="N22" s="92"/>
      <c r="O22" s="92"/>
    </row>
    <row r="23" spans="3:15">
      <c r="C23" s="93">
        <v>10</v>
      </c>
      <c r="D23" s="92" t="s">
        <v>51</v>
      </c>
      <c r="E23" s="92" t="s">
        <v>52</v>
      </c>
      <c r="F23" s="92" t="s">
        <v>55</v>
      </c>
      <c r="G23" s="92"/>
      <c r="H23" s="92"/>
      <c r="I23" s="92"/>
      <c r="J23" s="92"/>
      <c r="K23" s="92"/>
      <c r="L23" s="92"/>
      <c r="M23" s="92"/>
      <c r="N23" s="92"/>
      <c r="O23" s="92"/>
    </row>
    <row r="24" spans="3:15">
      <c r="C24" s="93"/>
      <c r="D24" s="92"/>
      <c r="E24" s="92"/>
      <c r="F24" s="92"/>
      <c r="G24" s="92"/>
      <c r="H24" s="92"/>
      <c r="I24" s="92"/>
      <c r="J24" s="92"/>
      <c r="K24" s="92"/>
      <c r="L24" s="92"/>
      <c r="M24" s="92"/>
      <c r="N24" s="92"/>
      <c r="O24" s="92"/>
    </row>
    <row r="25" spans="3:15">
      <c r="C25" s="93">
        <v>11</v>
      </c>
      <c r="D25" s="92" t="s">
        <v>56</v>
      </c>
      <c r="E25" s="92" t="s">
        <v>57</v>
      </c>
      <c r="F25" s="92" t="s">
        <v>58</v>
      </c>
      <c r="G25" s="92"/>
      <c r="H25" s="92"/>
      <c r="I25" s="92"/>
      <c r="J25" s="92"/>
      <c r="K25" s="92"/>
      <c r="L25" s="92"/>
      <c r="M25" s="92"/>
      <c r="N25" s="92"/>
      <c r="O25" s="92"/>
    </row>
    <row r="26" spans="3:15">
      <c r="C26" s="93"/>
      <c r="D26" s="92"/>
      <c r="E26" s="92"/>
      <c r="F26" s="92"/>
      <c r="G26" s="92"/>
      <c r="H26" s="92"/>
      <c r="I26" s="92"/>
      <c r="J26" s="92"/>
      <c r="K26" s="92"/>
      <c r="L26" s="92"/>
      <c r="M26" s="92"/>
      <c r="N26" s="92"/>
      <c r="O26" s="92"/>
    </row>
    <row r="27" spans="3:15" ht="30">
      <c r="C27" s="16"/>
      <c r="D27" s="16" t="s">
        <v>59</v>
      </c>
      <c r="E27" s="16"/>
      <c r="F27" s="16"/>
      <c r="G27" s="16"/>
      <c r="H27" s="16"/>
      <c r="I27" s="16"/>
      <c r="J27" s="16"/>
      <c r="K27" s="16"/>
      <c r="L27" s="16"/>
      <c r="M27" s="16"/>
      <c r="N27" s="16"/>
      <c r="O27" s="16"/>
    </row>
    <row r="28" spans="3:15">
      <c r="C28" s="19" t="s">
        <v>6</v>
      </c>
      <c r="D28" s="19" t="s">
        <v>60</v>
      </c>
      <c r="E28" s="19"/>
      <c r="F28" s="19"/>
      <c r="G28" s="19"/>
      <c r="H28" s="20"/>
      <c r="I28" s="20"/>
      <c r="J28" s="20"/>
      <c r="K28" s="20"/>
      <c r="L28" s="20"/>
      <c r="M28" s="20"/>
      <c r="N28" s="20"/>
      <c r="O28" s="20"/>
    </row>
    <row r="29" spans="3:15" ht="45">
      <c r="C29" s="11" t="s">
        <v>23</v>
      </c>
      <c r="D29" s="11" t="s">
        <v>61</v>
      </c>
      <c r="E29" s="11" t="s">
        <v>62</v>
      </c>
      <c r="F29" s="11" t="s">
        <v>63</v>
      </c>
      <c r="G29" s="11" t="s">
        <v>64</v>
      </c>
      <c r="H29" s="12" t="s">
        <v>27</v>
      </c>
      <c r="I29" s="12" t="s">
        <v>28</v>
      </c>
      <c r="J29" s="12" t="s">
        <v>29</v>
      </c>
      <c r="K29" s="12" t="s">
        <v>30</v>
      </c>
      <c r="L29" s="12" t="s">
        <v>31</v>
      </c>
      <c r="M29" s="12" t="s">
        <v>32</v>
      </c>
      <c r="N29" s="12" t="s">
        <v>33</v>
      </c>
      <c r="O29" s="12" t="s">
        <v>34</v>
      </c>
    </row>
    <row r="30" spans="3:15">
      <c r="C30" s="2">
        <v>1</v>
      </c>
      <c r="D30" s="4" t="s">
        <v>37</v>
      </c>
      <c r="E30" s="2"/>
      <c r="F30" s="4"/>
      <c r="G30" s="4"/>
      <c r="H30" s="2"/>
      <c r="I30" s="2"/>
      <c r="J30" s="2"/>
      <c r="K30" s="2"/>
      <c r="L30" s="2"/>
      <c r="M30" s="2"/>
      <c r="N30" s="2"/>
      <c r="O30" s="2"/>
    </row>
    <row r="31" spans="3:15">
      <c r="C31" s="2">
        <v>2</v>
      </c>
      <c r="D31" s="4" t="s">
        <v>42</v>
      </c>
      <c r="E31" s="2"/>
      <c r="F31" s="4"/>
      <c r="G31" s="4"/>
      <c r="H31" s="2"/>
      <c r="I31" s="2"/>
      <c r="J31" s="2"/>
      <c r="K31" s="2"/>
      <c r="L31" s="2"/>
      <c r="M31" s="2"/>
      <c r="N31" s="2"/>
      <c r="O31" s="2"/>
    </row>
    <row r="32" spans="3:15">
      <c r="C32" s="2">
        <v>3</v>
      </c>
      <c r="D32" s="4" t="s">
        <v>65</v>
      </c>
      <c r="E32" s="2"/>
      <c r="F32" s="4"/>
      <c r="G32" s="4"/>
      <c r="H32" s="2"/>
      <c r="I32" s="2"/>
      <c r="J32" s="2"/>
      <c r="K32" s="2"/>
      <c r="L32" s="2"/>
      <c r="M32" s="2"/>
      <c r="N32" s="2"/>
      <c r="O32" s="2"/>
    </row>
    <row r="33" spans="3:15">
      <c r="C33" s="2">
        <v>4</v>
      </c>
      <c r="D33" s="4" t="s">
        <v>66</v>
      </c>
      <c r="E33" s="2"/>
      <c r="F33" s="4"/>
      <c r="G33" s="4"/>
      <c r="H33" s="2"/>
      <c r="I33" s="2"/>
      <c r="J33" s="2"/>
      <c r="K33" s="2"/>
      <c r="L33" s="2"/>
      <c r="M33" s="2"/>
      <c r="N33" s="2"/>
      <c r="O33" s="2"/>
    </row>
    <row r="34" spans="3:15">
      <c r="C34" s="2">
        <v>5</v>
      </c>
      <c r="D34" s="4" t="s">
        <v>56</v>
      </c>
      <c r="E34" s="2"/>
      <c r="F34" s="4"/>
      <c r="G34" s="4"/>
      <c r="H34" s="2"/>
      <c r="I34" s="2"/>
      <c r="J34" s="2"/>
      <c r="K34" s="2"/>
      <c r="L34" s="2"/>
      <c r="M34" s="2"/>
      <c r="N34" s="2"/>
      <c r="O34" s="2"/>
    </row>
    <row r="35" spans="3:15">
      <c r="C35" s="2">
        <v>6</v>
      </c>
      <c r="D35" s="4" t="s">
        <v>67</v>
      </c>
      <c r="E35" s="2"/>
      <c r="F35" s="4"/>
      <c r="G35" s="4"/>
      <c r="H35" s="2"/>
      <c r="I35" s="2"/>
      <c r="J35" s="2"/>
      <c r="K35" s="2"/>
      <c r="L35" s="2"/>
      <c r="M35" s="2"/>
      <c r="N35" s="2"/>
      <c r="O35" s="2"/>
    </row>
    <row r="36" spans="3:15" ht="45">
      <c r="C36" s="2">
        <v>7</v>
      </c>
      <c r="D36" s="4" t="s">
        <v>68</v>
      </c>
      <c r="E36" s="2"/>
      <c r="F36" s="4"/>
      <c r="G36" s="4"/>
      <c r="H36" s="2"/>
      <c r="I36" s="2"/>
      <c r="J36" s="2"/>
      <c r="K36" s="2"/>
      <c r="L36" s="2"/>
      <c r="M36" s="2"/>
      <c r="N36" s="2"/>
      <c r="O36" s="2"/>
    </row>
    <row r="37" spans="3:15">
      <c r="C37" s="2">
        <v>8</v>
      </c>
      <c r="D37" s="3" t="s">
        <v>69</v>
      </c>
      <c r="E37" s="2"/>
      <c r="F37" s="4"/>
      <c r="G37" s="4"/>
      <c r="H37" s="2"/>
      <c r="I37" s="2"/>
      <c r="J37" s="2"/>
      <c r="K37" s="2"/>
      <c r="L37" s="2"/>
      <c r="M37" s="2"/>
      <c r="N37" s="2"/>
      <c r="O37" s="2"/>
    </row>
    <row r="38" spans="3:15">
      <c r="C38" s="2">
        <v>9</v>
      </c>
      <c r="D38" s="4" t="s">
        <v>70</v>
      </c>
      <c r="E38" s="2"/>
      <c r="F38" s="4"/>
      <c r="G38" s="4"/>
      <c r="H38" s="2"/>
      <c r="I38" s="2"/>
      <c r="J38" s="2"/>
      <c r="K38" s="2"/>
      <c r="L38" s="2"/>
      <c r="M38" s="2"/>
      <c r="N38" s="2"/>
      <c r="O38" s="2"/>
    </row>
    <row r="39" spans="3:15">
      <c r="C39" s="2">
        <v>10</v>
      </c>
      <c r="D39" s="4" t="s">
        <v>71</v>
      </c>
      <c r="E39" s="2"/>
      <c r="F39" s="4"/>
      <c r="G39" s="4"/>
      <c r="H39" s="2"/>
      <c r="I39" s="2"/>
      <c r="J39" s="2"/>
      <c r="K39" s="2"/>
      <c r="L39" s="2"/>
      <c r="M39" s="2"/>
      <c r="N39" s="2"/>
      <c r="O39" s="2"/>
    </row>
    <row r="40" spans="3:15">
      <c r="C40" s="2">
        <v>11</v>
      </c>
      <c r="D40" s="4" t="s">
        <v>72</v>
      </c>
      <c r="E40" s="2"/>
      <c r="F40" s="4"/>
      <c r="G40" s="4"/>
      <c r="H40" s="2"/>
      <c r="I40" s="2"/>
      <c r="J40" s="2"/>
      <c r="K40" s="2"/>
      <c r="L40" s="2"/>
      <c r="M40" s="2"/>
      <c r="N40" s="2"/>
      <c r="O40" s="2"/>
    </row>
    <row r="41" spans="3:15">
      <c r="C41" s="2">
        <v>12</v>
      </c>
      <c r="D41" s="4" t="s">
        <v>73</v>
      </c>
      <c r="E41" s="2"/>
      <c r="F41" s="4"/>
      <c r="G41" s="4"/>
      <c r="H41" s="2"/>
      <c r="I41" s="2"/>
      <c r="J41" s="2"/>
      <c r="K41" s="2"/>
      <c r="L41" s="2"/>
      <c r="M41" s="2"/>
      <c r="N41" s="2"/>
      <c r="O41" s="2"/>
    </row>
    <row r="42" spans="3:15">
      <c r="C42" s="2">
        <v>13</v>
      </c>
      <c r="D42" s="4" t="s">
        <v>74</v>
      </c>
      <c r="E42" s="2"/>
      <c r="F42" s="4"/>
      <c r="G42" s="4"/>
      <c r="H42" s="2"/>
      <c r="I42" s="2"/>
      <c r="J42" s="2"/>
      <c r="K42" s="2"/>
      <c r="L42" s="2"/>
      <c r="M42" s="2"/>
      <c r="N42" s="2"/>
      <c r="O42" s="2"/>
    </row>
    <row r="43" spans="3:15">
      <c r="C43" s="2">
        <v>14</v>
      </c>
      <c r="D43" s="4" t="s">
        <v>75</v>
      </c>
      <c r="E43" s="2"/>
      <c r="F43" s="4"/>
      <c r="G43" s="4"/>
      <c r="H43" s="2"/>
      <c r="I43" s="2"/>
      <c r="J43" s="2"/>
      <c r="K43" s="2"/>
      <c r="L43" s="2"/>
      <c r="M43" s="2"/>
      <c r="N43" s="2"/>
      <c r="O43" s="2"/>
    </row>
    <row r="44" spans="3:15">
      <c r="C44" s="16"/>
      <c r="D44" s="16" t="s">
        <v>76</v>
      </c>
      <c r="E44" s="16"/>
      <c r="F44" s="16"/>
      <c r="G44" s="16"/>
      <c r="H44" s="16"/>
      <c r="I44" s="16"/>
      <c r="J44" s="16"/>
      <c r="K44" s="16"/>
      <c r="L44" s="16"/>
      <c r="M44" s="16"/>
      <c r="N44" s="16"/>
      <c r="O44" s="16"/>
    </row>
    <row r="45" spans="3:15" ht="30">
      <c r="C45" s="19" t="s">
        <v>77</v>
      </c>
      <c r="D45" s="19" t="s">
        <v>78</v>
      </c>
      <c r="E45" s="19"/>
      <c r="F45" s="19"/>
      <c r="G45" s="19"/>
      <c r="H45" s="20"/>
      <c r="I45" s="20"/>
      <c r="J45" s="20"/>
      <c r="K45" s="20"/>
      <c r="L45" s="20"/>
      <c r="M45" s="20"/>
      <c r="N45" s="20"/>
      <c r="O45" s="20"/>
    </row>
    <row r="46" spans="3:15" s="21" customFormat="1" ht="45">
      <c r="C46" s="23" t="s">
        <v>79</v>
      </c>
      <c r="D46" s="23" t="s">
        <v>80</v>
      </c>
      <c r="E46" s="23" t="s">
        <v>81</v>
      </c>
      <c r="F46" s="23" t="s">
        <v>82</v>
      </c>
      <c r="G46" s="23" t="s">
        <v>83</v>
      </c>
      <c r="H46" s="12" t="s">
        <v>27</v>
      </c>
      <c r="I46" s="12" t="s">
        <v>28</v>
      </c>
      <c r="J46" s="12" t="s">
        <v>29</v>
      </c>
      <c r="K46" s="12" t="s">
        <v>30</v>
      </c>
      <c r="L46" s="12" t="s">
        <v>31</v>
      </c>
      <c r="M46" s="12" t="s">
        <v>32</v>
      </c>
      <c r="N46" s="12" t="s">
        <v>33</v>
      </c>
      <c r="O46" s="12" t="s">
        <v>34</v>
      </c>
    </row>
    <row r="47" spans="3:15" ht="45">
      <c r="C47" s="2">
        <v>1</v>
      </c>
      <c r="D47" s="4" t="s">
        <v>84</v>
      </c>
      <c r="E47" s="2" t="s">
        <v>85</v>
      </c>
      <c r="F47" s="2"/>
      <c r="G47" s="26">
        <v>300000</v>
      </c>
      <c r="H47" s="2"/>
      <c r="I47" s="2"/>
      <c r="J47" s="2"/>
      <c r="K47" s="2"/>
      <c r="L47" s="2"/>
      <c r="M47" s="2"/>
      <c r="N47" s="2"/>
      <c r="O47" s="2"/>
    </row>
    <row r="48" spans="3:15" ht="30">
      <c r="C48" s="2">
        <v>2</v>
      </c>
      <c r="D48" s="4" t="s">
        <v>43</v>
      </c>
      <c r="E48" s="2" t="s">
        <v>86</v>
      </c>
      <c r="F48" s="2"/>
      <c r="G48" s="26">
        <v>50000</v>
      </c>
      <c r="H48" s="2"/>
      <c r="I48" s="2"/>
      <c r="J48" s="2"/>
      <c r="K48" s="2"/>
      <c r="L48" s="2"/>
      <c r="M48" s="2"/>
      <c r="N48" s="2"/>
      <c r="O48" s="2"/>
    </row>
    <row r="49" spans="3:15" ht="30">
      <c r="C49" s="2">
        <v>3</v>
      </c>
      <c r="D49" s="4" t="s">
        <v>87</v>
      </c>
      <c r="E49" s="2" t="s">
        <v>88</v>
      </c>
      <c r="F49" s="2"/>
      <c r="G49" s="26">
        <v>40000</v>
      </c>
      <c r="H49" s="2"/>
      <c r="I49" s="2"/>
      <c r="J49" s="2"/>
      <c r="K49" s="2"/>
      <c r="L49" s="2"/>
      <c r="M49" s="2"/>
      <c r="N49" s="2"/>
      <c r="O49" s="2"/>
    </row>
    <row r="50" spans="3:15" ht="30">
      <c r="C50" s="2">
        <v>4</v>
      </c>
      <c r="D50" s="4" t="s">
        <v>52</v>
      </c>
      <c r="E50" s="2" t="s">
        <v>89</v>
      </c>
      <c r="F50" s="2"/>
      <c r="G50" s="26">
        <v>500000</v>
      </c>
      <c r="H50" s="2"/>
      <c r="I50" s="2"/>
      <c r="J50" s="2"/>
      <c r="K50" s="2"/>
      <c r="L50" s="2"/>
      <c r="M50" s="2"/>
      <c r="N50" s="2"/>
      <c r="O50" s="2"/>
    </row>
    <row r="51" spans="3:15" ht="30">
      <c r="C51" s="16"/>
      <c r="D51" s="16" t="s">
        <v>90</v>
      </c>
      <c r="E51" s="16"/>
      <c r="F51" s="16"/>
      <c r="G51" s="16"/>
      <c r="H51" s="16"/>
      <c r="I51" s="16"/>
      <c r="J51" s="16"/>
      <c r="K51" s="16"/>
      <c r="L51" s="16"/>
      <c r="M51" s="16"/>
      <c r="N51" s="16"/>
      <c r="O51" s="16"/>
    </row>
    <row r="52" spans="3:15" ht="30">
      <c r="C52" s="19" t="s">
        <v>91</v>
      </c>
      <c r="D52" s="19" t="s">
        <v>92</v>
      </c>
      <c r="E52" s="19"/>
      <c r="F52" s="19"/>
      <c r="G52" s="19"/>
      <c r="H52" s="20"/>
      <c r="I52" s="20"/>
      <c r="J52" s="20"/>
      <c r="K52" s="20"/>
      <c r="L52" s="20"/>
      <c r="M52" s="20"/>
      <c r="N52" s="20"/>
      <c r="O52" s="20"/>
    </row>
    <row r="53" spans="3:15" s="21" customFormat="1" ht="45">
      <c r="C53" s="12" t="s">
        <v>23</v>
      </c>
      <c r="D53" s="22" t="s">
        <v>93</v>
      </c>
      <c r="E53" s="94" t="s">
        <v>94</v>
      </c>
      <c r="F53" s="95"/>
      <c r="G53" s="12" t="s">
        <v>26</v>
      </c>
      <c r="H53" s="12" t="s">
        <v>27</v>
      </c>
      <c r="I53" s="12" t="s">
        <v>28</v>
      </c>
      <c r="J53" s="12" t="s">
        <v>29</v>
      </c>
      <c r="K53" s="12" t="s">
        <v>30</v>
      </c>
      <c r="L53" s="12" t="s">
        <v>31</v>
      </c>
      <c r="M53" s="12" t="s">
        <v>32</v>
      </c>
      <c r="N53" s="12" t="s">
        <v>33</v>
      </c>
      <c r="O53" s="12" t="s">
        <v>34</v>
      </c>
    </row>
    <row r="54" spans="3:15" ht="30">
      <c r="C54" s="2">
        <v>1</v>
      </c>
      <c r="D54" s="9" t="s">
        <v>95</v>
      </c>
      <c r="E54" s="96" t="s">
        <v>96</v>
      </c>
      <c r="F54" s="97"/>
      <c r="G54" s="2">
        <v>4</v>
      </c>
      <c r="H54" s="2"/>
      <c r="I54" s="2"/>
      <c r="J54" s="2"/>
      <c r="K54" s="2"/>
      <c r="L54" s="2"/>
      <c r="M54" s="2"/>
      <c r="N54" s="2"/>
      <c r="O54" s="2"/>
    </row>
    <row r="55" spans="3:15" ht="30">
      <c r="C55" s="2">
        <v>2</v>
      </c>
      <c r="D55" s="9" t="s">
        <v>97</v>
      </c>
      <c r="E55" s="96" t="s">
        <v>98</v>
      </c>
      <c r="F55" s="97"/>
      <c r="G55" s="2">
        <v>2</v>
      </c>
      <c r="H55" s="2"/>
      <c r="I55" s="2"/>
      <c r="J55" s="2"/>
      <c r="K55" s="2"/>
      <c r="L55" s="2"/>
      <c r="M55" s="2"/>
      <c r="N55" s="2"/>
      <c r="O55" s="2"/>
    </row>
    <row r="56" spans="3:15" ht="30">
      <c r="C56" s="2">
        <v>3</v>
      </c>
      <c r="D56" s="9" t="s">
        <v>99</v>
      </c>
      <c r="E56" s="96" t="s">
        <v>98</v>
      </c>
      <c r="F56" s="97"/>
      <c r="G56" s="2">
        <v>2</v>
      </c>
      <c r="H56" s="2"/>
      <c r="I56" s="2"/>
      <c r="J56" s="2"/>
      <c r="K56" s="2"/>
      <c r="L56" s="2"/>
      <c r="M56" s="2"/>
      <c r="N56" s="2"/>
      <c r="O56" s="2"/>
    </row>
    <row r="57" spans="3:15" ht="30">
      <c r="C57" s="2">
        <v>4</v>
      </c>
      <c r="D57" s="9" t="s">
        <v>100</v>
      </c>
      <c r="E57" s="96" t="s">
        <v>96</v>
      </c>
      <c r="F57" s="97"/>
      <c r="G57" s="2">
        <v>4</v>
      </c>
      <c r="H57" s="2"/>
      <c r="I57" s="2"/>
      <c r="J57" s="2"/>
      <c r="K57" s="2"/>
      <c r="L57" s="2"/>
      <c r="M57" s="2"/>
      <c r="N57" s="2"/>
      <c r="O57" s="2"/>
    </row>
    <row r="58" spans="3:15" ht="30">
      <c r="C58" s="17"/>
      <c r="D58" s="18" t="s">
        <v>101</v>
      </c>
      <c r="E58" s="90"/>
      <c r="F58" s="91"/>
      <c r="G58" s="17"/>
      <c r="H58" s="17"/>
      <c r="I58" s="17"/>
      <c r="J58" s="17"/>
      <c r="K58" s="17"/>
      <c r="L58" s="17"/>
      <c r="M58" s="17"/>
      <c r="N58" s="17"/>
      <c r="O58" s="17"/>
    </row>
    <row r="59" spans="3:15">
      <c r="C59" s="13"/>
      <c r="D59" s="14" t="s">
        <v>102</v>
      </c>
      <c r="E59" s="13"/>
      <c r="F59" s="13"/>
      <c r="G59" s="13"/>
      <c r="H59" s="13"/>
      <c r="I59" s="13"/>
      <c r="J59" s="13"/>
      <c r="K59" s="13"/>
      <c r="L59" s="13"/>
      <c r="M59" s="13"/>
      <c r="N59" s="13"/>
      <c r="O59" s="13"/>
    </row>
  </sheetData>
  <mergeCells count="150">
    <mergeCell ref="C2:O2"/>
    <mergeCell ref="O5:O6"/>
    <mergeCell ref="O7:O8"/>
    <mergeCell ref="O9:O10"/>
    <mergeCell ref="O11:O12"/>
    <mergeCell ref="O13:O14"/>
    <mergeCell ref="O15:O16"/>
    <mergeCell ref="O17:O18"/>
    <mergeCell ref="O19:O20"/>
    <mergeCell ref="C5:C6"/>
    <mergeCell ref="D5:D6"/>
    <mergeCell ref="E5:E6"/>
    <mergeCell ref="F5:F6"/>
    <mergeCell ref="C7:C8"/>
    <mergeCell ref="D7:D8"/>
    <mergeCell ref="E7:E8"/>
    <mergeCell ref="F7:F8"/>
    <mergeCell ref="H5:H6"/>
    <mergeCell ref="I5:I6"/>
    <mergeCell ref="J5:J6"/>
    <mergeCell ref="K5:K6"/>
    <mergeCell ref="L5:L6"/>
    <mergeCell ref="N5:N6"/>
    <mergeCell ref="N7:N8"/>
    <mergeCell ref="O21:O22"/>
    <mergeCell ref="O23:O24"/>
    <mergeCell ref="O25:O26"/>
    <mergeCell ref="C9:C10"/>
    <mergeCell ref="D9:D10"/>
    <mergeCell ref="E9:E10"/>
    <mergeCell ref="F9:F10"/>
    <mergeCell ref="C11:C12"/>
    <mergeCell ref="D11:D12"/>
    <mergeCell ref="E11:E12"/>
    <mergeCell ref="F11:F12"/>
    <mergeCell ref="E19:E20"/>
    <mergeCell ref="F19:F20"/>
    <mergeCell ref="C13:C14"/>
    <mergeCell ref="D13:D14"/>
    <mergeCell ref="E13:E14"/>
    <mergeCell ref="F13:F14"/>
    <mergeCell ref="C15:C16"/>
    <mergeCell ref="D15:D16"/>
    <mergeCell ref="E15:E16"/>
    <mergeCell ref="F15:F16"/>
    <mergeCell ref="C25:C26"/>
    <mergeCell ref="D25:D26"/>
    <mergeCell ref="E25:E26"/>
    <mergeCell ref="I7:I8"/>
    <mergeCell ref="J7:J8"/>
    <mergeCell ref="K7:K8"/>
    <mergeCell ref="L7:L8"/>
    <mergeCell ref="C21:C22"/>
    <mergeCell ref="D21:D22"/>
    <mergeCell ref="E21:E22"/>
    <mergeCell ref="F21:F22"/>
    <mergeCell ref="C23:C24"/>
    <mergeCell ref="D23:D24"/>
    <mergeCell ref="E23:E24"/>
    <mergeCell ref="F23:F24"/>
    <mergeCell ref="C17:C18"/>
    <mergeCell ref="D17:D18"/>
    <mergeCell ref="E17:E18"/>
    <mergeCell ref="F17:F18"/>
    <mergeCell ref="C19:C20"/>
    <mergeCell ref="D19:D20"/>
    <mergeCell ref="M5:M6"/>
    <mergeCell ref="M7:M8"/>
    <mergeCell ref="M9:M10"/>
    <mergeCell ref="H7:H8"/>
    <mergeCell ref="N11:N12"/>
    <mergeCell ref="H13:H14"/>
    <mergeCell ref="I13:I14"/>
    <mergeCell ref="J13:J14"/>
    <mergeCell ref="K13:K14"/>
    <mergeCell ref="L13:L14"/>
    <mergeCell ref="N13:N14"/>
    <mergeCell ref="M11:M12"/>
    <mergeCell ref="M13:M14"/>
    <mergeCell ref="I11:I12"/>
    <mergeCell ref="J11:J12"/>
    <mergeCell ref="K11:K12"/>
    <mergeCell ref="L11:L12"/>
    <mergeCell ref="H11:H12"/>
    <mergeCell ref="H9:H10"/>
    <mergeCell ref="I9:I10"/>
    <mergeCell ref="J9:J10"/>
    <mergeCell ref="K9:K10"/>
    <mergeCell ref="L9:L10"/>
    <mergeCell ref="N9:N10"/>
    <mergeCell ref="N15:N16"/>
    <mergeCell ref="H17:H18"/>
    <mergeCell ref="I17:I18"/>
    <mergeCell ref="J17:J18"/>
    <mergeCell ref="K17:K18"/>
    <mergeCell ref="L17:L18"/>
    <mergeCell ref="N17:N18"/>
    <mergeCell ref="M15:M16"/>
    <mergeCell ref="M17:M18"/>
    <mergeCell ref="I15:I16"/>
    <mergeCell ref="J15:J16"/>
    <mergeCell ref="K15:K16"/>
    <mergeCell ref="L15:L16"/>
    <mergeCell ref="H15:H16"/>
    <mergeCell ref="N19:N20"/>
    <mergeCell ref="H21:H22"/>
    <mergeCell ref="I21:I22"/>
    <mergeCell ref="J21:J22"/>
    <mergeCell ref="K21:K22"/>
    <mergeCell ref="L21:L22"/>
    <mergeCell ref="N21:N22"/>
    <mergeCell ref="M19:M20"/>
    <mergeCell ref="M21:M22"/>
    <mergeCell ref="I19:I20"/>
    <mergeCell ref="J19:J20"/>
    <mergeCell ref="K19:K20"/>
    <mergeCell ref="L19:L20"/>
    <mergeCell ref="H19:H20"/>
    <mergeCell ref="N23:N24"/>
    <mergeCell ref="H25:H26"/>
    <mergeCell ref="I25:I26"/>
    <mergeCell ref="J25:J26"/>
    <mergeCell ref="K25:K26"/>
    <mergeCell ref="L25:L26"/>
    <mergeCell ref="N25:N26"/>
    <mergeCell ref="M23:M24"/>
    <mergeCell ref="M25:M26"/>
    <mergeCell ref="I23:I24"/>
    <mergeCell ref="J23:J24"/>
    <mergeCell ref="K23:K24"/>
    <mergeCell ref="L23:L24"/>
    <mergeCell ref="H23:H24"/>
    <mergeCell ref="E58:F58"/>
    <mergeCell ref="G5:G6"/>
    <mergeCell ref="G7:G8"/>
    <mergeCell ref="G9:G10"/>
    <mergeCell ref="G11:G12"/>
    <mergeCell ref="G13:G14"/>
    <mergeCell ref="G15:G16"/>
    <mergeCell ref="G17:G18"/>
    <mergeCell ref="G19:G20"/>
    <mergeCell ref="G21:G22"/>
    <mergeCell ref="G23:G24"/>
    <mergeCell ref="G25:G26"/>
    <mergeCell ref="E53:F53"/>
    <mergeCell ref="E54:F54"/>
    <mergeCell ref="E55:F55"/>
    <mergeCell ref="E56:F56"/>
    <mergeCell ref="E57:F57"/>
    <mergeCell ref="F25:F26"/>
  </mergeCells>
  <pageMargins left="0.7" right="0.7" top="0.75" bottom="0.75" header="0.3" footer="0.3"/>
  <pageSetup paperSize="9" scale="6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7"/>
  <sheetViews>
    <sheetView zoomScaleNormal="100" zoomScaleSheetLayoutView="70" workbookViewId="0">
      <selection sqref="A1:H1"/>
    </sheetView>
  </sheetViews>
  <sheetFormatPr defaultColWidth="9.140625" defaultRowHeight="15"/>
  <cols>
    <col min="1" max="1" width="7.140625" style="38" customWidth="1"/>
    <col min="2" max="2" width="61.42578125" customWidth="1"/>
    <col min="3" max="3" width="22.7109375" customWidth="1"/>
    <col min="4" max="4" width="17.7109375" customWidth="1"/>
    <col min="5" max="5" width="19.85546875" customWidth="1"/>
    <col min="6" max="6" width="22.85546875" customWidth="1"/>
    <col min="7" max="7" width="22.140625" customWidth="1"/>
    <col min="8" max="8" width="21.7109375" customWidth="1"/>
  </cols>
  <sheetData>
    <row r="1" spans="1:8" ht="15.75" thickBot="1">
      <c r="A1" s="105" t="s">
        <v>185</v>
      </c>
      <c r="B1" s="106"/>
      <c r="C1" s="106"/>
      <c r="D1" s="106"/>
      <c r="E1" s="106"/>
      <c r="F1" s="106"/>
      <c r="G1" s="106"/>
      <c r="H1" s="107"/>
    </row>
    <row r="2" spans="1:8">
      <c r="A2" s="108" t="s">
        <v>103</v>
      </c>
      <c r="B2" s="108"/>
    </row>
    <row r="3" spans="1:8">
      <c r="A3" s="52" t="s">
        <v>104</v>
      </c>
      <c r="B3" s="57" t="s">
        <v>105</v>
      </c>
      <c r="C3" s="57" t="s">
        <v>62</v>
      </c>
      <c r="D3" s="57" t="s">
        <v>106</v>
      </c>
      <c r="E3" s="58" t="s">
        <v>107</v>
      </c>
      <c r="F3" s="58" t="s">
        <v>108</v>
      </c>
    </row>
    <row r="4" spans="1:8">
      <c r="A4" s="37">
        <v>1</v>
      </c>
      <c r="B4" s="75" t="s">
        <v>109</v>
      </c>
      <c r="C4" s="5"/>
      <c r="D4" s="5">
        <v>300</v>
      </c>
      <c r="E4" s="5"/>
      <c r="F4" s="5">
        <f>D4*E4</f>
        <v>0</v>
      </c>
    </row>
    <row r="5" spans="1:8">
      <c r="A5" s="37">
        <v>2</v>
      </c>
      <c r="B5" s="109" t="s">
        <v>110</v>
      </c>
      <c r="C5" s="110"/>
      <c r="D5" s="110"/>
      <c r="E5" s="110"/>
      <c r="F5" s="111"/>
    </row>
    <row r="6" spans="1:8">
      <c r="A6" s="37"/>
      <c r="B6" s="5" t="s">
        <v>111</v>
      </c>
      <c r="C6" s="5"/>
      <c r="D6" s="5">
        <v>1</v>
      </c>
      <c r="E6" s="50"/>
      <c r="F6" s="5">
        <f>D6*E6</f>
        <v>0</v>
      </c>
    </row>
    <row r="7" spans="1:8">
      <c r="A7" s="37"/>
      <c r="B7" s="5" t="s">
        <v>112</v>
      </c>
      <c r="C7" s="5"/>
      <c r="D7" s="5">
        <v>1</v>
      </c>
      <c r="E7" s="50"/>
      <c r="F7" s="5">
        <f t="shared" ref="F7:F14" si="0">D7*E7</f>
        <v>0</v>
      </c>
    </row>
    <row r="8" spans="1:8">
      <c r="A8" s="37"/>
      <c r="B8" s="59" t="s">
        <v>113</v>
      </c>
      <c r="C8" s="60"/>
      <c r="D8" s="60">
        <v>1</v>
      </c>
      <c r="E8" s="61"/>
      <c r="F8" s="5">
        <f t="shared" si="0"/>
        <v>0</v>
      </c>
    </row>
    <row r="9" spans="1:8">
      <c r="A9" s="37"/>
      <c r="B9" s="59" t="s">
        <v>114</v>
      </c>
      <c r="C9" s="60"/>
      <c r="D9" s="60">
        <v>1</v>
      </c>
      <c r="E9" s="61"/>
      <c r="F9" s="5">
        <f t="shared" si="0"/>
        <v>0</v>
      </c>
    </row>
    <row r="10" spans="1:8">
      <c r="A10" s="37">
        <v>3</v>
      </c>
      <c r="B10" s="75" t="s">
        <v>115</v>
      </c>
      <c r="C10" s="5"/>
      <c r="D10" s="5"/>
      <c r="E10" s="50"/>
      <c r="F10" s="5"/>
    </row>
    <row r="11" spans="1:8">
      <c r="A11" s="37"/>
      <c r="B11" s="5" t="s">
        <v>111</v>
      </c>
      <c r="C11" s="5"/>
      <c r="D11" s="5">
        <v>1</v>
      </c>
      <c r="E11" s="50"/>
      <c r="F11" s="5">
        <f t="shared" si="0"/>
        <v>0</v>
      </c>
    </row>
    <row r="12" spans="1:8">
      <c r="A12" s="37"/>
      <c r="B12" s="5" t="s">
        <v>112</v>
      </c>
      <c r="C12" s="5"/>
      <c r="D12" s="5">
        <v>1</v>
      </c>
      <c r="E12" s="50"/>
      <c r="F12" s="5">
        <f t="shared" si="0"/>
        <v>0</v>
      </c>
    </row>
    <row r="13" spans="1:8">
      <c r="A13" s="37"/>
      <c r="B13" s="59" t="s">
        <v>113</v>
      </c>
      <c r="C13" s="5"/>
      <c r="D13" s="60">
        <v>1</v>
      </c>
      <c r="E13" s="50"/>
      <c r="F13" s="5">
        <f t="shared" si="0"/>
        <v>0</v>
      </c>
    </row>
    <row r="14" spans="1:8">
      <c r="A14" s="37"/>
      <c r="B14" s="59" t="s">
        <v>114</v>
      </c>
      <c r="C14" s="5"/>
      <c r="D14" s="60">
        <v>1</v>
      </c>
      <c r="E14" s="50"/>
      <c r="F14" s="5">
        <f t="shared" si="0"/>
        <v>0</v>
      </c>
    </row>
    <row r="15" spans="1:8">
      <c r="A15" s="37">
        <v>4</v>
      </c>
      <c r="B15" s="27" t="s">
        <v>116</v>
      </c>
      <c r="C15" s="5"/>
      <c r="D15" s="5"/>
      <c r="E15" s="5"/>
      <c r="F15" s="5"/>
    </row>
    <row r="16" spans="1:8">
      <c r="A16" s="37"/>
      <c r="B16" s="5" t="s">
        <v>117</v>
      </c>
      <c r="C16" s="5"/>
      <c r="D16" s="5">
        <v>1</v>
      </c>
      <c r="E16" s="5"/>
      <c r="F16" s="5">
        <f t="shared" ref="F16:F21" si="1">D16*E16</f>
        <v>0</v>
      </c>
    </row>
    <row r="17" spans="1:6" ht="45">
      <c r="A17" s="37"/>
      <c r="B17" s="2" t="s">
        <v>118</v>
      </c>
      <c r="C17" s="5"/>
      <c r="D17" s="5">
        <v>1</v>
      </c>
      <c r="E17" s="5"/>
      <c r="F17" s="5">
        <f t="shared" si="1"/>
        <v>0</v>
      </c>
    </row>
    <row r="18" spans="1:6">
      <c r="A18" s="37"/>
      <c r="B18" s="74" t="s">
        <v>119</v>
      </c>
      <c r="C18" s="5"/>
      <c r="D18" s="5">
        <v>1</v>
      </c>
      <c r="E18" s="5"/>
      <c r="F18" s="5">
        <f t="shared" si="1"/>
        <v>0</v>
      </c>
    </row>
    <row r="19" spans="1:6">
      <c r="A19" s="37"/>
      <c r="B19" s="5" t="s">
        <v>120</v>
      </c>
      <c r="C19" s="5"/>
      <c r="D19" s="5">
        <v>1</v>
      </c>
      <c r="E19" s="5"/>
      <c r="F19" s="5">
        <f t="shared" si="1"/>
        <v>0</v>
      </c>
    </row>
    <row r="20" spans="1:6">
      <c r="A20" s="37"/>
      <c r="B20" s="5" t="s">
        <v>121</v>
      </c>
      <c r="C20" s="5"/>
      <c r="D20" s="5">
        <v>1</v>
      </c>
      <c r="E20" s="5"/>
      <c r="F20" s="5">
        <f t="shared" si="1"/>
        <v>0</v>
      </c>
    </row>
    <row r="21" spans="1:6">
      <c r="A21" s="37">
        <v>5</v>
      </c>
      <c r="B21" s="75" t="s">
        <v>122</v>
      </c>
      <c r="C21" s="5"/>
      <c r="D21" s="5">
        <v>1</v>
      </c>
      <c r="E21" s="5"/>
      <c r="F21" s="5">
        <f t="shared" si="1"/>
        <v>0</v>
      </c>
    </row>
    <row r="22" spans="1:6">
      <c r="A22" s="101" t="s">
        <v>123</v>
      </c>
      <c r="B22" s="101"/>
      <c r="C22" s="101"/>
      <c r="D22" s="101"/>
      <c r="E22" s="101"/>
      <c r="F22" s="30">
        <f>SUM(F4:F21)</f>
        <v>0</v>
      </c>
    </row>
    <row r="24" spans="1:6">
      <c r="A24" s="38" t="s">
        <v>124</v>
      </c>
    </row>
    <row r="25" spans="1:6">
      <c r="A25" s="38">
        <v>1</v>
      </c>
      <c r="B25" t="s">
        <v>125</v>
      </c>
    </row>
    <row r="26" spans="1:6">
      <c r="A26" s="38">
        <v>2</v>
      </c>
      <c r="B26" t="s">
        <v>126</v>
      </c>
    </row>
    <row r="28" spans="1:6">
      <c r="A28" s="108" t="s">
        <v>127</v>
      </c>
      <c r="B28" s="108"/>
      <c r="D28" s="38"/>
    </row>
    <row r="29" spans="1:6">
      <c r="A29" s="52" t="s">
        <v>104</v>
      </c>
      <c r="B29" s="52" t="s">
        <v>128</v>
      </c>
      <c r="C29" s="52" t="s">
        <v>129</v>
      </c>
      <c r="D29" s="52" t="s">
        <v>130</v>
      </c>
      <c r="E29" s="52" t="s">
        <v>108</v>
      </c>
    </row>
    <row r="30" spans="1:6">
      <c r="A30" s="37">
        <v>1</v>
      </c>
      <c r="B30" s="5" t="s">
        <v>131</v>
      </c>
      <c r="C30" s="5"/>
      <c r="D30" s="5">
        <v>100</v>
      </c>
      <c r="E30" s="5">
        <f>C30*D30</f>
        <v>0</v>
      </c>
    </row>
    <row r="31" spans="1:6">
      <c r="A31" s="37">
        <v>2</v>
      </c>
      <c r="B31" s="5" t="s">
        <v>132</v>
      </c>
      <c r="C31" s="5"/>
      <c r="D31" s="5">
        <v>100</v>
      </c>
      <c r="E31" s="5">
        <f>C31*D31</f>
        <v>0</v>
      </c>
    </row>
    <row r="32" spans="1:6">
      <c r="A32" s="115" t="s">
        <v>133</v>
      </c>
      <c r="B32" s="116"/>
      <c r="C32" s="116"/>
      <c r="D32" s="117"/>
      <c r="E32" s="30">
        <f>E30+E31</f>
        <v>0</v>
      </c>
    </row>
    <row r="34" spans="1:6" ht="17.25" customHeight="1">
      <c r="A34" s="38" t="s">
        <v>134</v>
      </c>
      <c r="B34" s="118" t="s">
        <v>135</v>
      </c>
      <c r="C34" s="118"/>
      <c r="D34" s="118"/>
    </row>
    <row r="35" spans="1:6">
      <c r="B35" s="1"/>
    </row>
    <row r="36" spans="1:6" ht="15.75" thickBot="1">
      <c r="A36" s="112" t="s">
        <v>136</v>
      </c>
      <c r="B36" s="113"/>
      <c r="C36" s="113"/>
      <c r="D36" s="113"/>
      <c r="E36" s="113"/>
      <c r="F36" s="114"/>
    </row>
    <row r="37" spans="1:6">
      <c r="A37" s="64" t="s">
        <v>104</v>
      </c>
      <c r="B37" s="65" t="s">
        <v>105</v>
      </c>
      <c r="C37" s="65" t="s">
        <v>62</v>
      </c>
      <c r="D37" s="65" t="s">
        <v>106</v>
      </c>
      <c r="E37" s="66" t="s">
        <v>107</v>
      </c>
      <c r="F37" s="66" t="s">
        <v>108</v>
      </c>
    </row>
    <row r="38" spans="1:6">
      <c r="B38" s="1"/>
    </row>
    <row r="39" spans="1:6" ht="30">
      <c r="A39" s="37">
        <v>1</v>
      </c>
      <c r="B39" s="2" t="s">
        <v>137</v>
      </c>
      <c r="C39" s="5"/>
      <c r="D39" s="5">
        <v>300</v>
      </c>
      <c r="E39" s="5"/>
      <c r="F39" s="5">
        <f>D39*E39</f>
        <v>0</v>
      </c>
    </row>
    <row r="42" spans="1:6">
      <c r="A42" s="100" t="s">
        <v>138</v>
      </c>
      <c r="B42" s="100"/>
      <c r="C42" s="34"/>
      <c r="F42" s="27"/>
    </row>
    <row r="43" spans="1:6">
      <c r="A43" s="38">
        <v>1</v>
      </c>
      <c r="B43" t="s">
        <v>139</v>
      </c>
    </row>
    <row r="44" spans="1:6" ht="30">
      <c r="A44" s="38">
        <v>2</v>
      </c>
      <c r="B44" s="73" t="s">
        <v>140</v>
      </c>
      <c r="C44" s="29"/>
      <c r="D44" s="29"/>
      <c r="E44" s="29"/>
    </row>
    <row r="45" spans="1:6">
      <c r="A45" s="104"/>
      <c r="B45" s="104"/>
      <c r="C45" s="7"/>
    </row>
    <row r="46" spans="1:6">
      <c r="A46" s="39"/>
      <c r="B46" s="40"/>
      <c r="C46" s="40"/>
    </row>
    <row r="47" spans="1:6">
      <c r="B47" s="1"/>
    </row>
    <row r="51" spans="1:3">
      <c r="C51" s="34"/>
    </row>
    <row r="57" spans="1:3">
      <c r="B57" s="1"/>
    </row>
    <row r="59" spans="1:3">
      <c r="B59" s="1"/>
    </row>
    <row r="61" spans="1:3">
      <c r="B61" s="1"/>
    </row>
    <row r="63" spans="1:3">
      <c r="A63" s="104"/>
      <c r="B63" s="104"/>
    </row>
    <row r="64" spans="1:3">
      <c r="A64" s="39"/>
      <c r="B64" s="40"/>
      <c r="C64" s="40"/>
    </row>
    <row r="66" spans="1:5">
      <c r="A66" s="102"/>
      <c r="B66" s="102"/>
      <c r="C66" s="34"/>
    </row>
    <row r="67" spans="1:5">
      <c r="B67" s="34"/>
      <c r="C67" s="34"/>
    </row>
    <row r="68" spans="1:5">
      <c r="A68" s="104"/>
      <c r="B68" s="104"/>
    </row>
    <row r="69" spans="1:5">
      <c r="A69" s="39"/>
      <c r="B69" s="40"/>
      <c r="C69" s="40"/>
      <c r="D69" s="40"/>
      <c r="E69" s="40"/>
    </row>
    <row r="70" spans="1:5" ht="17.25" customHeight="1"/>
    <row r="71" spans="1:5" ht="17.25" customHeight="1"/>
    <row r="86" spans="1:8">
      <c r="A86" s="102"/>
      <c r="B86" s="102"/>
    </row>
    <row r="88" spans="1:8">
      <c r="A88"/>
    </row>
    <row r="89" spans="1:8">
      <c r="A89" s="104"/>
      <c r="B89" s="104"/>
    </row>
    <row r="90" spans="1:8">
      <c r="A90" s="39"/>
      <c r="B90" s="40"/>
      <c r="C90" s="40"/>
      <c r="D90" s="40"/>
      <c r="E90" s="40"/>
      <c r="F90" s="40"/>
      <c r="G90" s="40"/>
      <c r="H90" s="40"/>
    </row>
    <row r="93" spans="1:8">
      <c r="A93" s="103"/>
      <c r="B93" s="103"/>
    </row>
    <row r="95" spans="1:8">
      <c r="A95" s="100"/>
      <c r="B95" s="100"/>
      <c r="C95" s="100"/>
      <c r="D95" s="100"/>
    </row>
    <row r="96" spans="1:8">
      <c r="A96" s="99"/>
      <c r="B96" s="99"/>
      <c r="C96" s="99"/>
      <c r="D96" s="99"/>
    </row>
    <row r="97" spans="1:4">
      <c r="A97" s="99"/>
      <c r="B97" s="99"/>
      <c r="C97" s="99"/>
      <c r="D97" s="99"/>
    </row>
  </sheetData>
  <mergeCells count="19">
    <mergeCell ref="A1:H1"/>
    <mergeCell ref="A42:B42"/>
    <mergeCell ref="A66:B66"/>
    <mergeCell ref="A2:B2"/>
    <mergeCell ref="B5:F5"/>
    <mergeCell ref="A36:F36"/>
    <mergeCell ref="A28:B28"/>
    <mergeCell ref="A32:D32"/>
    <mergeCell ref="B34:D34"/>
    <mergeCell ref="A97:D97"/>
    <mergeCell ref="A96:D96"/>
    <mergeCell ref="A95:D95"/>
    <mergeCell ref="A22:E22"/>
    <mergeCell ref="A86:B86"/>
    <mergeCell ref="A93:B93"/>
    <mergeCell ref="A45:B45"/>
    <mergeCell ref="A63:B63"/>
    <mergeCell ref="A68:B68"/>
    <mergeCell ref="A89:B89"/>
  </mergeCells>
  <pageMargins left="0.7" right="0.7" top="0.75" bottom="0.75" header="0.3" footer="0.3"/>
  <pageSetup paperSize="9" scale="44"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3"/>
  <sheetViews>
    <sheetView zoomScaleNormal="100" workbookViewId="0">
      <selection sqref="A1:C1"/>
    </sheetView>
  </sheetViews>
  <sheetFormatPr defaultColWidth="9.140625" defaultRowHeight="15"/>
  <cols>
    <col min="1" max="1" width="9.140625" style="38"/>
    <col min="2" max="2" width="44.85546875" customWidth="1"/>
    <col min="3" max="3" width="21.5703125" customWidth="1"/>
    <col min="4" max="4" width="9" customWidth="1"/>
    <col min="5" max="5" width="8.85546875" customWidth="1"/>
    <col min="6" max="6" width="12.140625" customWidth="1"/>
    <col min="19" max="19" width="19.85546875" customWidth="1"/>
  </cols>
  <sheetData>
    <row r="1" spans="1:19">
      <c r="A1" s="127" t="s">
        <v>185</v>
      </c>
      <c r="B1" s="128"/>
      <c r="C1" s="128"/>
    </row>
    <row r="2" spans="1:19">
      <c r="A2" s="108" t="s">
        <v>141</v>
      </c>
      <c r="B2" s="108"/>
    </row>
    <row r="3" spans="1:19" ht="36.6" customHeight="1">
      <c r="A3" s="129" t="s">
        <v>104</v>
      </c>
      <c r="B3" s="130" t="s">
        <v>105</v>
      </c>
      <c r="C3" s="130" t="s">
        <v>62</v>
      </c>
      <c r="D3" s="124" t="s">
        <v>142</v>
      </c>
      <c r="E3" s="125"/>
      <c r="F3" s="126"/>
      <c r="G3" s="129" t="s">
        <v>28</v>
      </c>
      <c r="H3" s="129"/>
      <c r="I3" s="129"/>
      <c r="J3" s="129" t="s">
        <v>29</v>
      </c>
      <c r="K3" s="129"/>
      <c r="L3" s="129"/>
      <c r="M3" s="129" t="s">
        <v>30</v>
      </c>
      <c r="N3" s="129"/>
      <c r="O3" s="129"/>
      <c r="P3" s="129" t="s">
        <v>31</v>
      </c>
      <c r="Q3" s="129"/>
      <c r="R3" s="129"/>
      <c r="S3" s="129" t="s">
        <v>133</v>
      </c>
    </row>
    <row r="4" spans="1:19" ht="30">
      <c r="A4" s="129"/>
      <c r="B4" s="130"/>
      <c r="C4" s="130"/>
      <c r="D4" s="52" t="s">
        <v>106</v>
      </c>
      <c r="E4" s="52" t="s">
        <v>107</v>
      </c>
      <c r="F4" s="52" t="s">
        <v>108</v>
      </c>
      <c r="G4" s="52" t="s">
        <v>106</v>
      </c>
      <c r="H4" s="52" t="s">
        <v>107</v>
      </c>
      <c r="I4" s="52" t="s">
        <v>108</v>
      </c>
      <c r="J4" s="52" t="s">
        <v>106</v>
      </c>
      <c r="K4" s="52" t="s">
        <v>107</v>
      </c>
      <c r="L4" s="52" t="s">
        <v>108</v>
      </c>
      <c r="M4" s="52" t="s">
        <v>106</v>
      </c>
      <c r="N4" s="52" t="s">
        <v>107</v>
      </c>
      <c r="O4" s="52" t="s">
        <v>108</v>
      </c>
      <c r="P4" s="52" t="s">
        <v>106</v>
      </c>
      <c r="Q4" s="52" t="s">
        <v>107</v>
      </c>
      <c r="R4" s="52" t="s">
        <v>108</v>
      </c>
      <c r="S4" s="129"/>
    </row>
    <row r="5" spans="1:19">
      <c r="A5" s="37">
        <v>1</v>
      </c>
      <c r="B5" s="2" t="s">
        <v>143</v>
      </c>
      <c r="C5" s="5"/>
      <c r="D5" s="56">
        <v>0</v>
      </c>
      <c r="E5" s="54">
        <v>0</v>
      </c>
      <c r="F5" s="54">
        <v>0</v>
      </c>
      <c r="G5" s="5">
        <v>1</v>
      </c>
      <c r="H5" s="5"/>
      <c r="I5" s="5">
        <f>G5*H5</f>
        <v>0</v>
      </c>
      <c r="J5" s="77">
        <v>1</v>
      </c>
      <c r="K5" s="5"/>
      <c r="L5" s="5">
        <f>J5*K5</f>
        <v>0</v>
      </c>
      <c r="M5" s="5">
        <v>1</v>
      </c>
      <c r="N5" s="5"/>
      <c r="O5" s="5">
        <f>M5*N5</f>
        <v>0</v>
      </c>
      <c r="P5" s="5">
        <v>1</v>
      </c>
      <c r="Q5" s="5"/>
      <c r="R5" s="5">
        <f>+P5*Q5</f>
        <v>0</v>
      </c>
      <c r="S5" s="5">
        <f>I5+L5+O5+R5</f>
        <v>0</v>
      </c>
    </row>
    <row r="6" spans="1:19" ht="30">
      <c r="A6" s="37">
        <v>1.1000000000000001</v>
      </c>
      <c r="B6" s="59" t="s">
        <v>144</v>
      </c>
      <c r="C6" s="5"/>
      <c r="D6" s="62"/>
      <c r="E6" s="62"/>
      <c r="F6" s="62"/>
      <c r="G6" s="63">
        <v>1</v>
      </c>
      <c r="H6" s="5"/>
      <c r="I6" s="76">
        <f t="shared" ref="I6:I10" si="0">G6*H6</f>
        <v>0</v>
      </c>
      <c r="J6" s="79">
        <v>1</v>
      </c>
      <c r="K6" s="63"/>
      <c r="L6" s="5">
        <f t="shared" ref="L6:L10" si="1">J6*K6</f>
        <v>0</v>
      </c>
      <c r="M6" s="5">
        <v>1</v>
      </c>
      <c r="N6" s="63"/>
      <c r="O6" s="5">
        <f t="shared" ref="O6:O10" si="2">M6*N6</f>
        <v>0</v>
      </c>
      <c r="P6" s="5">
        <v>1</v>
      </c>
      <c r="Q6" s="63"/>
      <c r="R6" s="5">
        <f t="shared" ref="R6:R10" si="3">+P6*Q6</f>
        <v>0</v>
      </c>
      <c r="S6" s="5">
        <f t="shared" ref="S6:S9" si="4">I6+L6+O6+R6</f>
        <v>0</v>
      </c>
    </row>
    <row r="7" spans="1:19" ht="30">
      <c r="A7" s="37">
        <v>1.2</v>
      </c>
      <c r="B7" s="59" t="s">
        <v>145</v>
      </c>
      <c r="C7" s="5"/>
      <c r="D7" s="62"/>
      <c r="E7" s="62"/>
      <c r="F7" s="62"/>
      <c r="G7" s="63">
        <v>1</v>
      </c>
      <c r="H7" s="5"/>
      <c r="I7" s="76">
        <f t="shared" si="0"/>
        <v>0</v>
      </c>
      <c r="J7" s="79">
        <v>1</v>
      </c>
      <c r="K7" s="63"/>
      <c r="L7" s="5">
        <f t="shared" si="1"/>
        <v>0</v>
      </c>
      <c r="M7" s="5"/>
      <c r="N7" s="63"/>
      <c r="O7" s="5">
        <f t="shared" si="2"/>
        <v>0</v>
      </c>
      <c r="P7" s="5">
        <v>1</v>
      </c>
      <c r="Q7" s="63"/>
      <c r="R7" s="5">
        <f t="shared" si="3"/>
        <v>0</v>
      </c>
      <c r="S7" s="5">
        <f t="shared" si="4"/>
        <v>0</v>
      </c>
    </row>
    <row r="8" spans="1:19" ht="30">
      <c r="A8" s="37">
        <v>1.3</v>
      </c>
      <c r="B8" s="59" t="s">
        <v>146</v>
      </c>
      <c r="C8" s="5"/>
      <c r="D8" s="62"/>
      <c r="E8" s="62"/>
      <c r="F8" s="62"/>
      <c r="G8" s="63">
        <v>1</v>
      </c>
      <c r="H8" s="5"/>
      <c r="I8" s="76">
        <f t="shared" si="0"/>
        <v>0</v>
      </c>
      <c r="J8" s="78">
        <v>1</v>
      </c>
      <c r="K8" s="63"/>
      <c r="L8" s="5">
        <f t="shared" si="1"/>
        <v>0</v>
      </c>
      <c r="M8" s="5">
        <v>1</v>
      </c>
      <c r="N8" s="63"/>
      <c r="O8" s="5">
        <f t="shared" si="2"/>
        <v>0</v>
      </c>
      <c r="P8" s="5">
        <v>1</v>
      </c>
      <c r="Q8" s="63"/>
      <c r="R8" s="5">
        <f t="shared" si="3"/>
        <v>0</v>
      </c>
      <c r="S8" s="5">
        <f t="shared" si="4"/>
        <v>0</v>
      </c>
    </row>
    <row r="9" spans="1:19">
      <c r="A9" s="37">
        <v>1.4</v>
      </c>
      <c r="B9" s="59" t="s">
        <v>147</v>
      </c>
      <c r="C9" s="5"/>
      <c r="D9" s="62"/>
      <c r="E9" s="62"/>
      <c r="F9" s="62"/>
      <c r="G9" s="63">
        <v>1</v>
      </c>
      <c r="H9" s="5"/>
      <c r="I9" s="76">
        <f t="shared" si="0"/>
        <v>0</v>
      </c>
      <c r="J9" s="78">
        <v>1</v>
      </c>
      <c r="K9" s="63"/>
      <c r="L9" s="5">
        <f t="shared" si="1"/>
        <v>0</v>
      </c>
      <c r="M9" s="5">
        <v>1</v>
      </c>
      <c r="N9" s="63"/>
      <c r="O9" s="5">
        <f t="shared" si="2"/>
        <v>0</v>
      </c>
      <c r="P9" s="5">
        <v>1</v>
      </c>
      <c r="Q9" s="63"/>
      <c r="R9" s="5">
        <f t="shared" si="3"/>
        <v>0</v>
      </c>
      <c r="S9" s="5">
        <f t="shared" si="4"/>
        <v>0</v>
      </c>
    </row>
    <row r="10" spans="1:19">
      <c r="A10" s="69">
        <v>2</v>
      </c>
      <c r="B10" s="5" t="s">
        <v>122</v>
      </c>
      <c r="C10" s="63"/>
      <c r="D10" s="5">
        <v>1</v>
      </c>
      <c r="E10" s="5"/>
      <c r="F10" s="5">
        <f>D10*E10</f>
        <v>0</v>
      </c>
      <c r="G10" s="5">
        <v>1</v>
      </c>
      <c r="H10" s="5"/>
      <c r="I10" s="5">
        <f t="shared" si="0"/>
        <v>0</v>
      </c>
      <c r="J10" s="80">
        <v>1</v>
      </c>
      <c r="K10" s="5"/>
      <c r="L10" s="5">
        <f t="shared" si="1"/>
        <v>0</v>
      </c>
      <c r="M10" s="5">
        <v>1</v>
      </c>
      <c r="N10" s="5"/>
      <c r="O10" s="5">
        <f t="shared" si="2"/>
        <v>0</v>
      </c>
      <c r="P10" s="5">
        <v>1</v>
      </c>
      <c r="Q10" s="5"/>
      <c r="R10" s="5">
        <f t="shared" si="3"/>
        <v>0</v>
      </c>
      <c r="S10" s="5">
        <f>F10+I10+L10+O10+R10</f>
        <v>0</v>
      </c>
    </row>
    <row r="11" spans="1:19">
      <c r="A11" s="122" t="s">
        <v>123</v>
      </c>
      <c r="B11" s="123"/>
      <c r="C11" s="123"/>
      <c r="D11" s="123"/>
      <c r="E11" s="123"/>
      <c r="F11" s="123"/>
      <c r="G11" s="123"/>
      <c r="H11" s="123"/>
      <c r="I11" s="123"/>
      <c r="J11" s="123"/>
      <c r="K11" s="123"/>
      <c r="L11" s="123"/>
      <c r="M11" s="123"/>
      <c r="N11" s="123"/>
      <c r="O11" s="123"/>
      <c r="P11" s="123"/>
      <c r="Q11" s="123"/>
      <c r="R11" s="123"/>
      <c r="S11" s="41">
        <f>SUM(S5:S10)</f>
        <v>0</v>
      </c>
    </row>
    <row r="14" spans="1:19">
      <c r="A14" s="108" t="s">
        <v>149</v>
      </c>
      <c r="B14" s="108"/>
    </row>
    <row r="15" spans="1:19" ht="36.6" customHeight="1">
      <c r="A15" s="129" t="s">
        <v>104</v>
      </c>
      <c r="B15" s="130" t="s">
        <v>105</v>
      </c>
      <c r="C15" s="130" t="s">
        <v>62</v>
      </c>
      <c r="D15" s="124" t="s">
        <v>150</v>
      </c>
      <c r="E15" s="125"/>
      <c r="F15" s="126"/>
      <c r="G15" s="129" t="s">
        <v>151</v>
      </c>
      <c r="H15" s="129"/>
      <c r="I15" s="129"/>
      <c r="J15" s="129" t="s">
        <v>152</v>
      </c>
      <c r="K15" s="129"/>
      <c r="L15" s="129"/>
      <c r="M15" s="129" t="s">
        <v>153</v>
      </c>
      <c r="N15" s="129"/>
      <c r="O15" s="129"/>
      <c r="P15" s="129" t="s">
        <v>154</v>
      </c>
      <c r="Q15" s="129"/>
      <c r="R15" s="129"/>
      <c r="S15" s="129" t="s">
        <v>133</v>
      </c>
    </row>
    <row r="16" spans="1:19" ht="30">
      <c r="A16" s="129"/>
      <c r="B16" s="130"/>
      <c r="C16" s="130"/>
      <c r="D16" s="52" t="s">
        <v>106</v>
      </c>
      <c r="E16" s="52" t="s">
        <v>107</v>
      </c>
      <c r="F16" s="52" t="s">
        <v>108</v>
      </c>
      <c r="G16" s="52" t="s">
        <v>106</v>
      </c>
      <c r="H16" s="52" t="s">
        <v>107</v>
      </c>
      <c r="I16" s="52" t="s">
        <v>108</v>
      </c>
      <c r="J16" s="52" t="s">
        <v>106</v>
      </c>
      <c r="K16" s="52" t="s">
        <v>107</v>
      </c>
      <c r="L16" s="52" t="s">
        <v>108</v>
      </c>
      <c r="M16" s="52" t="s">
        <v>106</v>
      </c>
      <c r="N16" s="52" t="s">
        <v>107</v>
      </c>
      <c r="O16" s="52" t="s">
        <v>108</v>
      </c>
      <c r="P16" s="52" t="s">
        <v>106</v>
      </c>
      <c r="Q16" s="52" t="s">
        <v>107</v>
      </c>
      <c r="R16" s="52" t="s">
        <v>108</v>
      </c>
      <c r="S16" s="129"/>
    </row>
    <row r="17" spans="1:19">
      <c r="A17" s="37">
        <v>1</v>
      </c>
      <c r="B17" s="2" t="s">
        <v>155</v>
      </c>
      <c r="C17" s="5"/>
      <c r="D17" s="56">
        <v>0</v>
      </c>
      <c r="E17" s="54">
        <v>0</v>
      </c>
      <c r="F17" s="54">
        <v>0</v>
      </c>
      <c r="G17" s="54">
        <v>1</v>
      </c>
      <c r="H17" s="54"/>
      <c r="I17" s="54">
        <f>G17*H17</f>
        <v>0</v>
      </c>
      <c r="J17" s="54">
        <v>1</v>
      </c>
      <c r="K17" s="54"/>
      <c r="L17" s="54">
        <f>J17*K17</f>
        <v>0</v>
      </c>
      <c r="M17" s="5">
        <v>300</v>
      </c>
      <c r="N17" s="5"/>
      <c r="O17" s="5">
        <f>M17*N17</f>
        <v>0</v>
      </c>
      <c r="P17" s="5">
        <v>300</v>
      </c>
      <c r="Q17" s="5"/>
      <c r="R17" s="5">
        <f>+P17*Q17</f>
        <v>0</v>
      </c>
      <c r="S17" s="5">
        <f>O17+R17</f>
        <v>0</v>
      </c>
    </row>
    <row r="18" spans="1:19">
      <c r="A18" s="122" t="s">
        <v>123</v>
      </c>
      <c r="B18" s="123"/>
      <c r="C18" s="123"/>
      <c r="D18" s="123"/>
      <c r="E18" s="123"/>
      <c r="F18" s="123"/>
      <c r="G18" s="123"/>
      <c r="H18" s="123"/>
      <c r="I18" s="123"/>
      <c r="J18" s="123"/>
      <c r="K18" s="123"/>
      <c r="L18" s="123"/>
      <c r="M18" s="123"/>
      <c r="N18" s="123"/>
      <c r="O18" s="123"/>
      <c r="P18" s="123"/>
      <c r="Q18" s="123"/>
      <c r="R18" s="123"/>
      <c r="S18" s="41">
        <f>SUM(S17:S17)</f>
        <v>0</v>
      </c>
    </row>
    <row r="20" spans="1:19">
      <c r="A20" s="109" t="s">
        <v>148</v>
      </c>
      <c r="B20" s="110"/>
      <c r="C20" s="110"/>
      <c r="D20" s="110"/>
      <c r="E20" s="110"/>
      <c r="F20" s="110"/>
      <c r="G20" s="111"/>
    </row>
    <row r="21" spans="1:19">
      <c r="A21" s="119" t="s">
        <v>156</v>
      </c>
      <c r="B21" s="120"/>
      <c r="C21" s="120"/>
      <c r="D21" s="120"/>
      <c r="E21" s="120"/>
      <c r="F21" s="120"/>
      <c r="G21" s="121"/>
    </row>
    <row r="22" spans="1:19">
      <c r="A22" s="119" t="s">
        <v>183</v>
      </c>
      <c r="B22" s="120"/>
      <c r="C22" s="120"/>
      <c r="D22" s="120"/>
      <c r="E22" s="120"/>
      <c r="F22" s="120"/>
      <c r="G22" s="121"/>
    </row>
    <row r="23" spans="1:19">
      <c r="A23" s="119" t="s">
        <v>184</v>
      </c>
      <c r="B23" s="120"/>
      <c r="C23" s="120"/>
      <c r="D23" s="120"/>
      <c r="E23" s="120"/>
      <c r="F23" s="120"/>
      <c r="G23" s="121"/>
    </row>
  </sheetData>
  <mergeCells count="27">
    <mergeCell ref="S15:S16"/>
    <mergeCell ref="A14:B14"/>
    <mergeCell ref="A15:A16"/>
    <mergeCell ref="B15:B16"/>
    <mergeCell ref="C15:C16"/>
    <mergeCell ref="D15:F15"/>
    <mergeCell ref="G15:I15"/>
    <mergeCell ref="J15:L15"/>
    <mergeCell ref="M15:O15"/>
    <mergeCell ref="P15:R15"/>
    <mergeCell ref="D3:F3"/>
    <mergeCell ref="A1:C1"/>
    <mergeCell ref="A2:B2"/>
    <mergeCell ref="S3:S4"/>
    <mergeCell ref="A11:R11"/>
    <mergeCell ref="G3:I3"/>
    <mergeCell ref="C3:C4"/>
    <mergeCell ref="B3:B4"/>
    <mergeCell ref="A3:A4"/>
    <mergeCell ref="J3:L3"/>
    <mergeCell ref="M3:O3"/>
    <mergeCell ref="P3:R3"/>
    <mergeCell ref="A20:G20"/>
    <mergeCell ref="A21:G21"/>
    <mergeCell ref="A23:G23"/>
    <mergeCell ref="A22:G22"/>
    <mergeCell ref="A18:R18"/>
  </mergeCells>
  <pageMargins left="0.7" right="0.7" top="0.75" bottom="0.75" header="0.3" footer="0.3"/>
  <pageSetup paperSize="9" scale="35"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5"/>
  <sheetViews>
    <sheetView zoomScaleNormal="100" zoomScaleSheetLayoutView="40" workbookViewId="0">
      <selection sqref="A1:I1"/>
    </sheetView>
  </sheetViews>
  <sheetFormatPr defaultColWidth="9.140625" defaultRowHeight="15"/>
  <cols>
    <col min="1" max="1" width="5" bestFit="1" customWidth="1"/>
    <col min="2" max="2" width="30" customWidth="1"/>
    <col min="3" max="3" width="12.28515625" style="1" bestFit="1" customWidth="1"/>
    <col min="4" max="4" width="13.42578125" customWidth="1"/>
    <col min="5" max="5" width="12.5703125" customWidth="1"/>
    <col min="6" max="6" width="10.42578125" customWidth="1"/>
    <col min="22" max="22" width="35.140625" customWidth="1"/>
  </cols>
  <sheetData>
    <row r="1" spans="1:22" ht="15.75" thickBot="1">
      <c r="A1" s="105" t="s">
        <v>185</v>
      </c>
      <c r="B1" s="83"/>
      <c r="C1" s="83"/>
      <c r="D1" s="83"/>
      <c r="E1" s="83"/>
      <c r="F1" s="83"/>
      <c r="G1" s="83"/>
      <c r="H1" s="83"/>
      <c r="I1" s="84"/>
    </row>
    <row r="2" spans="1:22" ht="15.75" thickBot="1">
      <c r="A2" s="27"/>
    </row>
    <row r="3" spans="1:22" s="8" customFormat="1" ht="42" customHeight="1">
      <c r="A3" s="138" t="s">
        <v>23</v>
      </c>
      <c r="B3" s="140" t="s">
        <v>157</v>
      </c>
      <c r="C3" s="140" t="s">
        <v>158</v>
      </c>
      <c r="D3" s="140" t="s">
        <v>159</v>
      </c>
      <c r="E3" s="140" t="s">
        <v>160</v>
      </c>
      <c r="F3" s="140" t="s">
        <v>161</v>
      </c>
      <c r="G3" s="142" t="s">
        <v>27</v>
      </c>
      <c r="H3" s="143"/>
      <c r="I3" s="143"/>
      <c r="J3" s="143" t="s">
        <v>28</v>
      </c>
      <c r="K3" s="143"/>
      <c r="L3" s="143"/>
      <c r="M3" s="142" t="s">
        <v>29</v>
      </c>
      <c r="N3" s="143"/>
      <c r="O3" s="143"/>
      <c r="P3" s="143" t="s">
        <v>30</v>
      </c>
      <c r="Q3" s="143"/>
      <c r="R3" s="143"/>
      <c r="S3" s="142" t="s">
        <v>31</v>
      </c>
      <c r="T3" s="143"/>
      <c r="U3" s="143"/>
      <c r="V3" s="134" t="s">
        <v>133</v>
      </c>
    </row>
    <row r="4" spans="1:22" ht="45">
      <c r="A4" s="139"/>
      <c r="B4" s="141"/>
      <c r="C4" s="141"/>
      <c r="D4" s="141"/>
      <c r="E4" s="141"/>
      <c r="F4" s="141"/>
      <c r="G4" s="45" t="s">
        <v>106</v>
      </c>
      <c r="H4" s="45" t="s">
        <v>107</v>
      </c>
      <c r="I4" s="45" t="s">
        <v>162</v>
      </c>
      <c r="J4" s="45" t="s">
        <v>106</v>
      </c>
      <c r="K4" s="45" t="s">
        <v>107</v>
      </c>
      <c r="L4" s="45" t="s">
        <v>162</v>
      </c>
      <c r="M4" s="45" t="s">
        <v>106</v>
      </c>
      <c r="N4" s="45" t="s">
        <v>107</v>
      </c>
      <c r="O4" s="45" t="s">
        <v>162</v>
      </c>
      <c r="P4" s="45" t="s">
        <v>106</v>
      </c>
      <c r="Q4" s="45" t="s">
        <v>107</v>
      </c>
      <c r="R4" s="45" t="s">
        <v>162</v>
      </c>
      <c r="S4" s="45" t="s">
        <v>106</v>
      </c>
      <c r="T4" s="45" t="s">
        <v>107</v>
      </c>
      <c r="U4" s="45" t="s">
        <v>162</v>
      </c>
      <c r="V4" s="134"/>
    </row>
    <row r="5" spans="1:22" ht="41.1" customHeight="1">
      <c r="A5" s="4">
        <v>1</v>
      </c>
      <c r="B5" s="4" t="s">
        <v>163</v>
      </c>
      <c r="C5" s="53" t="s">
        <v>164</v>
      </c>
      <c r="D5" s="53" t="s">
        <v>165</v>
      </c>
      <c r="E5" s="53">
        <v>1</v>
      </c>
      <c r="F5" s="53">
        <v>1</v>
      </c>
      <c r="G5" s="47">
        <v>1</v>
      </c>
      <c r="H5" s="6"/>
      <c r="I5" s="6">
        <f>G5*H5</f>
        <v>0</v>
      </c>
      <c r="J5" s="47">
        <v>1</v>
      </c>
      <c r="K5" s="6"/>
      <c r="L5" s="6">
        <f>J5*K5</f>
        <v>0</v>
      </c>
      <c r="M5" s="47">
        <v>1</v>
      </c>
      <c r="N5" s="6"/>
      <c r="O5" s="6">
        <f>M5*N5</f>
        <v>0</v>
      </c>
      <c r="P5" s="47">
        <v>1</v>
      </c>
      <c r="Q5" s="6"/>
      <c r="R5" s="6">
        <f>P5*Q5</f>
        <v>0</v>
      </c>
      <c r="S5" s="47">
        <v>1</v>
      </c>
      <c r="T5" s="6"/>
      <c r="U5" s="6">
        <f>S5*T5</f>
        <v>0</v>
      </c>
      <c r="V5" s="32">
        <f>I5+L5+O5+R5+U5</f>
        <v>0</v>
      </c>
    </row>
    <row r="6" spans="1:22" ht="41.1" customHeight="1">
      <c r="A6" s="4">
        <v>2</v>
      </c>
      <c r="B6" s="4" t="s">
        <v>163</v>
      </c>
      <c r="C6" s="53" t="s">
        <v>164</v>
      </c>
      <c r="D6" s="53" t="s">
        <v>166</v>
      </c>
      <c r="E6" s="53">
        <v>1</v>
      </c>
      <c r="F6" s="53">
        <v>1</v>
      </c>
      <c r="G6" s="47">
        <v>1</v>
      </c>
      <c r="H6" s="6"/>
      <c r="I6" s="6">
        <f>G6*H6</f>
        <v>0</v>
      </c>
      <c r="J6" s="47">
        <v>1</v>
      </c>
      <c r="K6" s="6"/>
      <c r="L6" s="6">
        <f>J6*K6</f>
        <v>0</v>
      </c>
      <c r="M6" s="47">
        <v>1</v>
      </c>
      <c r="N6" s="6"/>
      <c r="O6" s="6">
        <f>M6*N6</f>
        <v>0</v>
      </c>
      <c r="P6" s="47">
        <v>1</v>
      </c>
      <c r="Q6" s="6"/>
      <c r="R6" s="6">
        <f>P6*Q6</f>
        <v>0</v>
      </c>
      <c r="S6" s="47">
        <v>1</v>
      </c>
      <c r="T6" s="6"/>
      <c r="U6" s="6">
        <f>S6*T6</f>
        <v>0</v>
      </c>
      <c r="V6" s="32">
        <f>I6+L6+O6+R6+U6</f>
        <v>0</v>
      </c>
    </row>
    <row r="7" spans="1:22" ht="37.5" customHeight="1">
      <c r="A7" s="131" t="s">
        <v>123</v>
      </c>
      <c r="B7" s="132"/>
      <c r="C7" s="132"/>
      <c r="D7" s="132"/>
      <c r="E7" s="132"/>
      <c r="F7" s="132"/>
      <c r="G7" s="132"/>
      <c r="H7" s="132"/>
      <c r="I7" s="132"/>
      <c r="J7" s="132"/>
      <c r="K7" s="132"/>
      <c r="L7" s="132"/>
      <c r="M7" s="132"/>
      <c r="N7" s="132"/>
      <c r="O7" s="132"/>
      <c r="P7" s="132"/>
      <c r="Q7" s="132"/>
      <c r="R7" s="132"/>
      <c r="S7" s="132"/>
      <c r="T7" s="132"/>
      <c r="U7" s="133"/>
      <c r="V7" s="68">
        <f>+V5</f>
        <v>0</v>
      </c>
    </row>
    <row r="8" spans="1:22">
      <c r="A8" s="21"/>
      <c r="B8" s="21"/>
      <c r="C8" s="21"/>
      <c r="D8" s="42"/>
      <c r="E8" s="21"/>
      <c r="F8" s="21"/>
      <c r="G8" s="43"/>
      <c r="H8" s="43"/>
      <c r="I8" s="43"/>
      <c r="J8" s="43"/>
      <c r="K8" s="43"/>
      <c r="L8" s="43"/>
      <c r="M8" s="43"/>
      <c r="N8" s="43"/>
      <c r="O8" s="43"/>
      <c r="P8" s="43"/>
      <c r="Q8" s="43"/>
      <c r="R8" s="43"/>
      <c r="S8" s="43"/>
      <c r="T8" s="43"/>
      <c r="U8" s="43"/>
      <c r="V8" s="44"/>
    </row>
    <row r="9" spans="1:22">
      <c r="A9" s="21"/>
      <c r="B9" s="21"/>
      <c r="C9" s="21"/>
      <c r="D9" s="42"/>
      <c r="E9" s="21"/>
      <c r="F9" s="21"/>
      <c r="G9" s="43"/>
      <c r="H9" s="43"/>
      <c r="I9" s="43"/>
      <c r="J9" s="43"/>
      <c r="K9" s="43"/>
      <c r="L9" s="43"/>
      <c r="M9" s="43"/>
      <c r="N9" s="43"/>
      <c r="O9" s="43"/>
      <c r="P9" s="43"/>
      <c r="Q9" s="43"/>
      <c r="R9" s="43"/>
      <c r="S9" s="43"/>
      <c r="T9" s="43"/>
      <c r="U9" s="43"/>
      <c r="V9" s="44"/>
    </row>
    <row r="10" spans="1:22" ht="31.5" customHeight="1">
      <c r="A10" s="21"/>
      <c r="B10" s="21"/>
      <c r="C10" s="21"/>
      <c r="D10" s="42"/>
      <c r="E10" s="21"/>
      <c r="F10" s="21"/>
      <c r="G10" s="43"/>
      <c r="H10" s="43"/>
      <c r="I10" s="43"/>
      <c r="J10" s="43"/>
      <c r="K10" s="43"/>
      <c r="L10" s="43"/>
      <c r="M10" s="43"/>
      <c r="N10" s="43"/>
      <c r="O10" s="43"/>
      <c r="P10" s="43"/>
      <c r="Q10" s="43"/>
      <c r="R10" s="43" t="s">
        <v>167</v>
      </c>
      <c r="S10" s="43"/>
      <c r="T10" s="43"/>
      <c r="U10" s="43"/>
      <c r="V10" s="44"/>
    </row>
    <row r="11" spans="1:22">
      <c r="A11" s="21"/>
      <c r="B11" s="21"/>
      <c r="C11" s="21"/>
      <c r="D11" s="42"/>
      <c r="E11" s="21"/>
      <c r="F11" s="21"/>
      <c r="G11" s="43"/>
      <c r="H11" s="43"/>
      <c r="I11" s="43"/>
      <c r="J11" s="43"/>
      <c r="K11" s="43"/>
      <c r="L11" s="43"/>
      <c r="M11" s="43"/>
      <c r="N11" s="43"/>
      <c r="O11" s="43"/>
      <c r="P11" s="43"/>
      <c r="Q11" s="43"/>
      <c r="R11" s="43"/>
      <c r="S11" s="43"/>
      <c r="T11" s="43"/>
      <c r="U11" s="43"/>
      <c r="V11" s="44"/>
    </row>
    <row r="12" spans="1:22" ht="30" customHeight="1">
      <c r="A12" s="21"/>
      <c r="B12" s="21"/>
      <c r="C12" s="21"/>
      <c r="D12" s="42"/>
      <c r="E12" s="21"/>
      <c r="F12" s="21"/>
      <c r="G12" s="43"/>
      <c r="H12" s="43"/>
      <c r="I12" s="43"/>
      <c r="J12" s="43"/>
      <c r="K12" s="43"/>
      <c r="L12" s="43"/>
      <c r="M12" s="43"/>
      <c r="N12" s="43"/>
      <c r="O12" s="43"/>
      <c r="P12" s="43"/>
      <c r="Q12" s="43"/>
      <c r="R12" s="43"/>
      <c r="S12" s="43"/>
      <c r="T12" s="43"/>
      <c r="U12" s="43"/>
      <c r="V12" s="44"/>
    </row>
    <row r="13" spans="1:22">
      <c r="A13" s="21"/>
      <c r="B13" s="21"/>
      <c r="C13" s="42"/>
      <c r="D13" s="42"/>
      <c r="E13" s="21"/>
      <c r="F13" s="21"/>
      <c r="G13" s="43"/>
      <c r="H13" s="43"/>
      <c r="I13" s="43"/>
      <c r="J13" s="43"/>
      <c r="K13" s="43"/>
      <c r="L13" s="43"/>
      <c r="M13" s="43"/>
      <c r="N13" s="43"/>
      <c r="O13" s="43"/>
      <c r="P13" s="43"/>
      <c r="Q13" s="43"/>
      <c r="R13" s="43"/>
      <c r="S13" s="43"/>
      <c r="T13" s="43"/>
      <c r="U13" s="43"/>
      <c r="V13" s="44"/>
    </row>
    <row r="14" spans="1:22">
      <c r="A14" s="21"/>
      <c r="B14" s="21"/>
      <c r="C14" s="42"/>
      <c r="D14" s="42"/>
      <c r="E14" s="21"/>
      <c r="F14" s="21"/>
      <c r="G14" s="43"/>
      <c r="H14" s="43"/>
      <c r="I14" s="43"/>
      <c r="J14" s="43"/>
      <c r="K14" s="43"/>
      <c r="L14" s="43"/>
      <c r="M14" s="43"/>
      <c r="N14" s="43"/>
      <c r="O14" s="43"/>
      <c r="P14" s="43"/>
      <c r="Q14" s="43"/>
      <c r="R14" s="43"/>
      <c r="S14" s="43"/>
      <c r="T14" s="43"/>
      <c r="U14" s="43"/>
      <c r="V14" s="44"/>
    </row>
    <row r="15" spans="1:22" ht="33" customHeight="1">
      <c r="A15" s="21"/>
      <c r="B15" s="21"/>
      <c r="C15" s="21"/>
      <c r="D15" s="42"/>
      <c r="E15" s="21"/>
      <c r="F15" s="21"/>
      <c r="G15" s="43"/>
      <c r="H15" s="43"/>
      <c r="I15" s="43"/>
      <c r="J15" s="43"/>
      <c r="K15" s="43"/>
      <c r="L15" s="43"/>
      <c r="M15" s="43"/>
      <c r="N15" s="43"/>
      <c r="O15" s="43"/>
      <c r="P15" s="43"/>
      <c r="Q15" s="43"/>
      <c r="R15" s="43"/>
      <c r="S15" s="43"/>
      <c r="T15" s="43"/>
      <c r="U15" s="43"/>
      <c r="V15" s="44"/>
    </row>
    <row r="16" spans="1:22">
      <c r="A16" s="21"/>
      <c r="B16" s="42"/>
      <c r="C16"/>
      <c r="D16" s="42"/>
      <c r="E16" s="21"/>
      <c r="F16" s="21"/>
      <c r="G16" s="43"/>
      <c r="H16" s="43"/>
      <c r="I16" s="43"/>
      <c r="J16" s="43"/>
      <c r="K16" s="43"/>
      <c r="L16" s="43"/>
      <c r="M16" s="43"/>
      <c r="N16" s="43"/>
      <c r="O16" s="43"/>
      <c r="P16" s="43"/>
      <c r="Q16" s="43"/>
      <c r="R16" s="43"/>
      <c r="S16" s="43"/>
      <c r="T16" s="43"/>
      <c r="U16" s="43"/>
      <c r="V16" s="44"/>
    </row>
    <row r="17" spans="1:22" ht="15" customHeight="1"/>
    <row r="18" spans="1:22" ht="84" customHeight="1">
      <c r="A18" s="135"/>
      <c r="B18" s="136"/>
      <c r="C18" s="136"/>
      <c r="D18" s="136"/>
      <c r="E18" s="136"/>
      <c r="F18" s="136"/>
      <c r="G18" s="136"/>
      <c r="H18" s="136"/>
      <c r="I18" s="136"/>
      <c r="J18" s="136"/>
      <c r="K18" s="136"/>
      <c r="L18" s="136"/>
      <c r="M18" s="136"/>
      <c r="N18" s="136"/>
      <c r="O18" s="136"/>
      <c r="P18" s="136"/>
      <c r="Q18" s="136"/>
      <c r="R18" s="136"/>
      <c r="S18" s="136"/>
      <c r="T18" s="136"/>
      <c r="U18" s="136"/>
      <c r="V18" s="137"/>
    </row>
    <row r="19" spans="1:22">
      <c r="A19" s="7"/>
      <c r="D19" s="8"/>
    </row>
    <row r="20" spans="1:22">
      <c r="A20" s="7"/>
      <c r="D20" s="8"/>
    </row>
    <row r="21" spans="1:22">
      <c r="A21" s="7"/>
    </row>
    <row r="22" spans="1:22" ht="15" customHeight="1">
      <c r="A22" s="7"/>
      <c r="E22" s="35"/>
      <c r="F22" s="35"/>
      <c r="G22" s="35"/>
      <c r="H22" s="35"/>
      <c r="I22" s="35"/>
      <c r="J22" s="35"/>
      <c r="K22" s="35"/>
      <c r="L22" s="35"/>
      <c r="M22" s="35"/>
      <c r="N22" s="35"/>
      <c r="O22" s="35"/>
      <c r="P22" s="35"/>
      <c r="Q22" s="35"/>
      <c r="R22" s="35"/>
      <c r="S22" s="35"/>
      <c r="T22" s="35"/>
      <c r="U22" s="35"/>
    </row>
    <row r="23" spans="1:22" ht="15" customHeight="1">
      <c r="A23" s="7"/>
      <c r="E23" s="35"/>
      <c r="F23" s="35"/>
      <c r="G23" s="35"/>
      <c r="H23" s="35"/>
      <c r="I23" s="35"/>
      <c r="J23" s="35"/>
      <c r="K23" s="35"/>
      <c r="L23" s="35"/>
      <c r="M23" s="35"/>
      <c r="N23" s="35"/>
      <c r="O23" s="35"/>
      <c r="P23" s="35"/>
      <c r="Q23" s="35"/>
      <c r="R23" s="35"/>
      <c r="S23" s="35"/>
      <c r="T23" s="35"/>
      <c r="U23" s="35"/>
    </row>
    <row r="24" spans="1:22" ht="15" customHeight="1">
      <c r="A24" s="7"/>
    </row>
    <row r="25" spans="1:22">
      <c r="A25" s="7"/>
    </row>
  </sheetData>
  <mergeCells count="15">
    <mergeCell ref="A1:I1"/>
    <mergeCell ref="A7:U7"/>
    <mergeCell ref="V3:V4"/>
    <mergeCell ref="A18:V18"/>
    <mergeCell ref="A3:A4"/>
    <mergeCell ref="B3:B4"/>
    <mergeCell ref="C3:C4"/>
    <mergeCell ref="D3:D4"/>
    <mergeCell ref="E3:E4"/>
    <mergeCell ref="F3:F4"/>
    <mergeCell ref="G3:I3"/>
    <mergeCell ref="J3:L3"/>
    <mergeCell ref="M3:O3"/>
    <mergeCell ref="P3:R3"/>
    <mergeCell ref="S3:U3"/>
  </mergeCells>
  <pageMargins left="0.7" right="0.7" top="0.75" bottom="0.75" header="0.3" footer="0.3"/>
  <pageSetup paperSize="9" scale="37" orientation="landscape" verticalDpi="1200" r:id="rId1"/>
  <headerFooter>
    <oddHeader>&amp;C Form 13: Bill of Material&amp;R1. Application Management Cost</oddHead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D26E3-8E27-40EB-A001-B506A043B3DB}">
  <dimension ref="A1:G7"/>
  <sheetViews>
    <sheetView workbookViewId="0">
      <selection sqref="A1:G1"/>
    </sheetView>
  </sheetViews>
  <sheetFormatPr defaultRowHeight="15"/>
  <cols>
    <col min="2" max="2" width="28.85546875" bestFit="1" customWidth="1"/>
    <col min="3" max="3" width="23.7109375" customWidth="1"/>
    <col min="4" max="4" width="8.42578125" customWidth="1"/>
    <col min="5" max="6" width="16.7109375" customWidth="1"/>
    <col min="7" max="7" width="18" customWidth="1"/>
  </cols>
  <sheetData>
    <row r="1" spans="1:7" ht="15.75" thickBot="1">
      <c r="A1" s="105" t="s">
        <v>185</v>
      </c>
      <c r="B1" s="83"/>
      <c r="C1" s="83"/>
      <c r="D1" s="83"/>
      <c r="E1" s="83"/>
      <c r="F1" s="83"/>
      <c r="G1" s="84"/>
    </row>
    <row r="2" spans="1:7">
      <c r="A2" s="108" t="s">
        <v>168</v>
      </c>
      <c r="B2" s="108"/>
    </row>
    <row r="3" spans="1:7" ht="30">
      <c r="A3" s="52" t="s">
        <v>169</v>
      </c>
      <c r="B3" s="28" t="s">
        <v>170</v>
      </c>
      <c r="C3" s="28" t="s">
        <v>171</v>
      </c>
      <c r="D3" s="28" t="s">
        <v>172</v>
      </c>
      <c r="E3" s="28" t="s">
        <v>173</v>
      </c>
      <c r="F3" s="57" t="s">
        <v>174</v>
      </c>
      <c r="G3" s="28" t="s">
        <v>108</v>
      </c>
    </row>
    <row r="4" spans="1:7">
      <c r="A4" s="37">
        <v>1</v>
      </c>
      <c r="B4" s="5" t="s">
        <v>175</v>
      </c>
      <c r="C4" s="5">
        <v>20</v>
      </c>
      <c r="D4" s="5">
        <v>1</v>
      </c>
      <c r="E4" s="5">
        <v>1</v>
      </c>
      <c r="F4" s="5"/>
      <c r="G4" s="5">
        <f>F4*D4</f>
        <v>0</v>
      </c>
    </row>
    <row r="5" spans="1:7">
      <c r="A5" s="37">
        <v>2</v>
      </c>
      <c r="B5" s="5" t="s">
        <v>176</v>
      </c>
      <c r="C5" s="5">
        <v>25</v>
      </c>
      <c r="D5" s="5">
        <v>1</v>
      </c>
      <c r="E5" s="5">
        <v>1</v>
      </c>
      <c r="F5" s="5"/>
      <c r="G5" s="5">
        <f t="shared" ref="G5:G6" si="0">F5*D5</f>
        <v>0</v>
      </c>
    </row>
    <row r="6" spans="1:7">
      <c r="A6" s="37">
        <v>3</v>
      </c>
      <c r="B6" s="5" t="s">
        <v>177</v>
      </c>
      <c r="C6" s="5">
        <v>25</v>
      </c>
      <c r="D6" s="5">
        <v>20</v>
      </c>
      <c r="E6" s="5">
        <v>1</v>
      </c>
      <c r="F6" s="5"/>
      <c r="G6" s="5">
        <f t="shared" si="0"/>
        <v>0</v>
      </c>
    </row>
    <row r="7" spans="1:7">
      <c r="A7" s="144" t="s">
        <v>133</v>
      </c>
      <c r="B7" s="144"/>
      <c r="C7" s="55"/>
      <c r="D7" s="55"/>
      <c r="E7" s="55"/>
      <c r="F7" s="55"/>
      <c r="G7" s="55">
        <f>SUM(G4:G6)</f>
        <v>0</v>
      </c>
    </row>
  </sheetData>
  <mergeCells count="3">
    <mergeCell ref="A2:B2"/>
    <mergeCell ref="A7:B7"/>
    <mergeCell ref="A1:G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C58B5-D65E-4E13-94A1-A7BBC453B68C}">
  <dimension ref="A1:G5"/>
  <sheetViews>
    <sheetView workbookViewId="0">
      <selection sqref="A1:F1"/>
    </sheetView>
  </sheetViews>
  <sheetFormatPr defaultRowHeight="15"/>
  <cols>
    <col min="1" max="1" width="5.42578125" bestFit="1" customWidth="1"/>
    <col min="2" max="2" width="32.42578125" customWidth="1"/>
    <col min="3" max="3" width="30.140625" customWidth="1"/>
  </cols>
  <sheetData>
    <row r="1" spans="1:7" ht="15.75" thickBot="1">
      <c r="A1" s="105" t="s">
        <v>185</v>
      </c>
      <c r="B1" s="83"/>
      <c r="C1" s="83"/>
      <c r="D1" s="83"/>
      <c r="E1" s="83"/>
      <c r="F1" s="83"/>
      <c r="G1" s="72"/>
    </row>
    <row r="2" spans="1:7">
      <c r="A2" s="145" t="s">
        <v>14</v>
      </c>
      <c r="B2" s="146"/>
      <c r="C2" s="146"/>
      <c r="D2" s="146"/>
      <c r="E2" s="146"/>
      <c r="F2" s="147"/>
    </row>
    <row r="3" spans="1:7" ht="30">
      <c r="A3" s="64" t="s">
        <v>1</v>
      </c>
      <c r="B3" s="65" t="s">
        <v>178</v>
      </c>
      <c r="C3" s="65" t="s">
        <v>179</v>
      </c>
      <c r="D3" s="65" t="s">
        <v>106</v>
      </c>
      <c r="E3" s="66" t="s">
        <v>174</v>
      </c>
      <c r="F3" s="66" t="s">
        <v>180</v>
      </c>
    </row>
    <row r="4" spans="1:7">
      <c r="A4" s="37">
        <v>1</v>
      </c>
      <c r="B4" s="5" t="s">
        <v>181</v>
      </c>
      <c r="C4" s="5" t="s">
        <v>182</v>
      </c>
      <c r="D4" s="5">
        <v>960</v>
      </c>
      <c r="E4" s="5"/>
      <c r="F4" s="5">
        <f t="shared" ref="F4" si="0">D4*E4</f>
        <v>0</v>
      </c>
    </row>
    <row r="5" spans="1:7">
      <c r="A5" s="101" t="s">
        <v>123</v>
      </c>
      <c r="B5" s="101"/>
      <c r="C5" s="101"/>
      <c r="D5" s="101"/>
      <c r="E5" s="101"/>
      <c r="F5" s="30">
        <f>SUM(F4:F4)</f>
        <v>0</v>
      </c>
    </row>
  </sheetData>
  <mergeCells count="3">
    <mergeCell ref="A5:E5"/>
    <mergeCell ref="A2:F2"/>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Summary</vt:lpstr>
      <vt:lpstr>Detailed Summary </vt:lpstr>
      <vt:lpstr>Device &amp; Micro ATM Software</vt:lpstr>
      <vt:lpstr>ATS for software and Device AMC</vt:lpstr>
      <vt:lpstr>FM Services</vt:lpstr>
      <vt:lpstr>Training Cost</vt:lpstr>
      <vt:lpstr>Buy back</vt:lpstr>
      <vt:lpstr>'ATS for software and Device AMC'!Print_Area</vt:lpstr>
      <vt:lpstr>'Detailed Summary '!Print_Area</vt:lpstr>
      <vt:lpstr>'Device &amp; Micro ATM Software'!Print_Area</vt:lpstr>
      <vt:lpstr>'FM Services'!Print_Area</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Tagade, Mahesh</cp:lastModifiedBy>
  <cp:revision/>
  <dcterms:created xsi:type="dcterms:W3CDTF">2014-12-14T19:07:17Z</dcterms:created>
  <dcterms:modified xsi:type="dcterms:W3CDTF">2023-05-12T15:01:40Z</dcterms:modified>
  <cp:category/>
  <cp:contentStatus/>
</cp:coreProperties>
</file>